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rades" sheetId="2" state="visible" r:id="rId2"/>
    <sheet xmlns:r="http://schemas.openxmlformats.org/officeDocument/2006/relationships" name="Journal" sheetId="3" state="visible" r:id="rId3"/>
    <sheet xmlns:r="http://schemas.openxmlformats.org/officeDocument/2006/relationships" name="Stats" sheetId="4" state="visible" r:id="rId4"/>
    <sheet xmlns:r="http://schemas.openxmlformats.org/officeDocument/2006/relationships" name="By symbo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######"/>
    <numFmt numFmtId="166" formatCode="#,##0.00;[Red]-#,##0.00"/>
    <numFmt numFmtId="167" formatCode="0.00%;[Red]-0.00%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2236"/>
      </patternFill>
    </fill>
    <fill>
      <patternFill patternType="solid">
        <fgColor rgb="00EE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0" fillId="3" borderId="0" pivotButton="0" quotePrefix="0" xfId="0"/>
    <xf numFmtId="167" fontId="0" fillId="3" borderId="0" pivotButton="0" quotePrefix="0" xfId="0"/>
    <xf numFmtId="2" fontId="0" fillId="3" borderId="0" pivotButton="0" quotePrefix="0" xfId="0"/>
    <xf numFmtId="0" fontId="0" fillId="3" borderId="0" pivotButton="0" quotePrefix="0" xfId="0"/>
    <xf numFmtId="0" fontId="2" fillId="2" borderId="0" pivotButton="0" quotePrefix="0" xfId="0"/>
    <xf numFmtId="0" fontId="1" fillId="0" borderId="0" pivotButton="0" quotePrefix="0" xfId="0"/>
    <xf numFmtId="1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Trading journal template</t>
        </is>
      </c>
    </row>
    <row r="2">
      <c r="A2" s="2" t="inlineStr">
        <is>
          <t>by the Statementizer Team. A plain Excel workbook: no macros, no external links, nothing is sent anywhere.</t>
        </is>
      </c>
    </row>
    <row r="3">
      <c r="A3" s="2" t="inlineStr"/>
    </row>
    <row r="4">
      <c r="A4" s="1" t="inlineStr">
        <is>
          <t>Arithmetic only. Not tax, financial or investment advice. Nothing you enter leaves your computer.</t>
        </is>
      </c>
    </row>
    <row r="5">
      <c r="A5" s="2" t="inlineStr"/>
    </row>
    <row r="6">
      <c r="A6" s="1" t="inlineStr">
        <is>
          <t>The sheets</t>
        </is>
      </c>
    </row>
    <row r="7">
      <c r="A7" s="2" t="inlineStr">
        <is>
          <t>Trades: a paste area. The first 11 columns (Date to Review Status) are the same columns, in the same order, as the Trades sheet of a Statementizer Excel export, so the rows paste straight in. Column L is yours.</t>
        </is>
      </c>
    </row>
    <row r="8">
      <c r="A8" s="2" t="inlineStr">
        <is>
          <t>Journal: one row per completed round trip (entry and exit). White columns are for you to fill in. Grey columns are formulas; do not type over them.</t>
        </is>
      </c>
    </row>
    <row r="9">
      <c r="A9" s="2" t="inlineStr">
        <is>
          <t>Stats: win rate, profit factor, expectancy and drawdown, calculated from the Journal.</t>
        </is>
      </c>
    </row>
    <row r="10">
      <c r="A10" s="2" t="inlineStr">
        <is>
          <t>By symbol: type symbols in column A to see fills, quantities and cash from the pasted Trades rows.</t>
        </is>
      </c>
    </row>
    <row r="11">
      <c r="A11" s="2" t="inlineStr"/>
    </row>
    <row r="12">
      <c r="A12" s="1" t="inlineStr">
        <is>
          <t>Definitions (all arithmetic on the numbers you enter)</t>
        </is>
      </c>
    </row>
    <row r="13">
      <c r="A13" s="2" t="inlineStr">
        <is>
          <t>Gross P/L = shares x (exit price - entry price) for Long, shares x (entry price - exit price) for Short. A blank Direction is treated as Long.</t>
        </is>
      </c>
    </row>
    <row r="14">
      <c r="A14" s="2" t="inlineStr">
        <is>
          <t>Net P/L = Gross P/L - (entry fee + exit fee).</t>
        </is>
      </c>
    </row>
    <row r="15">
      <c r="A15" s="2" t="inlineStr">
        <is>
          <t>Return on entry value = Net P/L / (shares x entry price + entry fee).</t>
        </is>
      </c>
    </row>
    <row r="16">
      <c r="A16" s="2" t="inlineStr">
        <is>
          <t>R multiple = Net P/L / Initial risk, when you enter an Initial risk amount.</t>
        </is>
      </c>
    </row>
    <row r="17">
      <c r="A17" s="2" t="inlineStr">
        <is>
          <t>Drawdown = running peak of cumulative Net P/L (never below zero) - cumulative Net P/L.</t>
        </is>
      </c>
    </row>
    <row r="18">
      <c r="A18" s="2" t="inlineStr">
        <is>
          <t>Profit factor = gross wins / size of gross losses. Expectancy = total net P/L / closed trades.</t>
        </is>
      </c>
    </row>
    <row r="19">
      <c r="A19" s="2" t="inlineStr"/>
    </row>
    <row r="20">
      <c r="A20" s="1" t="inlineStr">
        <is>
          <t>Good to know</t>
        </is>
      </c>
    </row>
    <row r="21">
      <c r="A21" s="2" t="inlineStr">
        <is>
          <t>Excel stores numbers in binary floating point, so a result can differ from exact decimal arithmetic by a tiny fraction of a cent; cells display two decimals.</t>
        </is>
      </c>
    </row>
    <row r="22">
      <c r="A22" s="2" t="inlineStr">
        <is>
          <t>The Journal holds 300 rows. To use more, copy the last row's formulas down and extend the ranges on the Stats sheet.</t>
        </is>
      </c>
    </row>
    <row r="23">
      <c r="A23" s="2" t="inlineStr">
        <is>
          <t>This workbook describes data you typed. It makes no judgement about any trade.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12" customWidth="1" min="4" max="4"/>
    <col width="12" customWidth="1" min="5" max="5"/>
    <col width="14" customWidth="1" min="6" max="6"/>
    <col width="10" customWidth="1" min="7" max="7"/>
    <col width="14" customWidth="1" min="8" max="8"/>
    <col width="10" customWidth="1" min="9" max="9"/>
    <col width="12" customWidth="1" min="10" max="10"/>
    <col width="16" customWidth="1" min="11" max="11"/>
    <col width="24" customWidth="1" min="12" max="12"/>
  </cols>
  <sheetData>
    <row r="1" ht="32" customHeight="1">
      <c r="A1" s="3" t="inlineStr">
        <is>
          <t>Date</t>
        </is>
      </c>
      <c r="B1" s="3" t="inlineStr">
        <is>
          <t>Symbol</t>
        </is>
      </c>
      <c r="C1" s="3" t="inlineStr">
        <is>
          <t>Side</t>
        </is>
      </c>
      <c r="D1" s="3" t="inlineStr">
        <is>
          <t>Quantity</t>
        </is>
      </c>
      <c r="E1" s="3" t="inlineStr">
        <is>
          <t>Price</t>
        </is>
      </c>
      <c r="F1" s="3" t="inlineStr">
        <is>
          <t>Gross</t>
        </is>
      </c>
      <c r="G1" s="3" t="inlineStr">
        <is>
          <t>Fees</t>
        </is>
      </c>
      <c r="H1" s="3" t="inlineStr">
        <is>
          <t>Net</t>
        </is>
      </c>
      <c r="I1" s="3" t="inlineStr">
        <is>
          <t>Currency</t>
        </is>
      </c>
      <c r="J1" s="3" t="inlineStr">
        <is>
          <t>Confidence</t>
        </is>
      </c>
      <c r="K1" s="3" t="inlineStr">
        <is>
          <t>Review Status</t>
        </is>
      </c>
      <c r="L1" s="3" t="inlineStr">
        <is>
          <t>Setup / note</t>
        </is>
      </c>
    </row>
    <row r="2">
      <c r="A2" s="4" t="n">
        <v>46085</v>
      </c>
      <c r="B2" t="inlineStr">
        <is>
          <t>EXMP</t>
        </is>
      </c>
      <c r="C2" t="inlineStr">
        <is>
          <t>buy</t>
        </is>
      </c>
      <c r="D2" s="5" t="n">
        <v>100</v>
      </c>
      <c r="E2" s="5" t="n">
        <v>42.18</v>
      </c>
      <c r="F2" s="6" t="n">
        <v>4218</v>
      </c>
      <c r="G2" s="6" t="n">
        <v>4.95</v>
      </c>
      <c r="H2" s="6" t="n">
        <v>4222.95</v>
      </c>
      <c r="I2" t="inlineStr">
        <is>
          <t>USD</t>
        </is>
      </c>
      <c r="J2" t="n">
        <v>1</v>
      </c>
      <c r="K2" t="inlineStr">
        <is>
          <t>auto_accepted</t>
        </is>
      </c>
      <c r="L2" t="inlineStr">
        <is>
          <t>Breakout</t>
        </is>
      </c>
    </row>
    <row r="3">
      <c r="A3" s="4" t="n">
        <v>46092</v>
      </c>
      <c r="B3" t="inlineStr">
        <is>
          <t>EXMP</t>
        </is>
      </c>
      <c r="C3" t="inlineStr">
        <is>
          <t>sell</t>
        </is>
      </c>
      <c r="D3" s="5" t="n">
        <v>100</v>
      </c>
      <c r="E3" s="5" t="n">
        <v>45.6</v>
      </c>
      <c r="F3" s="6" t="n">
        <v>4560</v>
      </c>
      <c r="G3" s="6" t="n">
        <v>4.95</v>
      </c>
      <c r="H3" s="6" t="n">
        <v>4555.05</v>
      </c>
      <c r="I3" t="inlineStr">
        <is>
          <t>USD</t>
        </is>
      </c>
      <c r="J3" t="n">
        <v>1</v>
      </c>
      <c r="K3" t="inlineStr">
        <is>
          <t>auto_accepted</t>
        </is>
      </c>
      <c r="L3" t="inlineStr">
        <is>
          <t>Target hit</t>
        </is>
      </c>
    </row>
    <row r="4">
      <c r="A4" s="4" t="n">
        <v>46093</v>
      </c>
      <c r="B4" t="inlineStr">
        <is>
          <t>DEMO</t>
        </is>
      </c>
      <c r="C4" t="inlineStr">
        <is>
          <t>buy</t>
        </is>
      </c>
      <c r="D4" s="5" t="n">
        <v>150</v>
      </c>
      <c r="E4" s="5" t="n">
        <v>18.95</v>
      </c>
      <c r="F4" s="6" t="n">
        <v>2842.5</v>
      </c>
      <c r="G4" s="6" t="n">
        <v>4.95</v>
      </c>
      <c r="H4" s="6" t="n">
        <v>2847.45</v>
      </c>
      <c r="I4" t="inlineStr">
        <is>
          <t>USD</t>
        </is>
      </c>
      <c r="J4" t="n">
        <v>1</v>
      </c>
      <c r="K4" t="inlineStr">
        <is>
          <t>auto_accepted</t>
        </is>
      </c>
      <c r="L4" t="inlineStr">
        <is>
          <t>Pullback</t>
        </is>
      </c>
    </row>
    <row r="5">
      <c r="A5" s="4" t="n">
        <v>46100</v>
      </c>
      <c r="B5" t="inlineStr">
        <is>
          <t>DEMO</t>
        </is>
      </c>
      <c r="C5" t="inlineStr">
        <is>
          <t>sell</t>
        </is>
      </c>
      <c r="D5" s="5" t="n">
        <v>150</v>
      </c>
      <c r="E5" s="5" t="n">
        <v>18.4</v>
      </c>
      <c r="F5" s="6" t="n">
        <v>2760</v>
      </c>
      <c r="G5" s="6" t="n">
        <v>4.95</v>
      </c>
      <c r="H5" s="6" t="n">
        <v>2755.05</v>
      </c>
      <c r="I5" t="inlineStr">
        <is>
          <t>USD</t>
        </is>
      </c>
      <c r="J5" t="n">
        <v>1</v>
      </c>
      <c r="K5" t="inlineStr">
        <is>
          <t>approved</t>
        </is>
      </c>
      <c r="L5" t="inlineStr">
        <is>
          <t>Stopped out</t>
        </is>
      </c>
    </row>
    <row r="6">
      <c r="A6" s="4" t="n"/>
      <c r="D6" s="5" t="n"/>
      <c r="E6" s="5" t="n"/>
      <c r="F6" s="6" t="n"/>
      <c r="G6" s="6" t="n"/>
      <c r="H6" s="6" t="n"/>
    </row>
    <row r="7">
      <c r="A7" s="4" t="n"/>
      <c r="D7" s="5" t="n"/>
      <c r="E7" s="5" t="n"/>
      <c r="F7" s="6" t="n"/>
      <c r="G7" s="6" t="n"/>
      <c r="H7" s="6" t="n"/>
    </row>
    <row r="8">
      <c r="A8" s="4" t="n"/>
      <c r="D8" s="5" t="n"/>
      <c r="E8" s="5" t="n"/>
      <c r="F8" s="6" t="n"/>
      <c r="G8" s="6" t="n"/>
      <c r="H8" s="6" t="n"/>
    </row>
    <row r="9">
      <c r="A9" s="4" t="n"/>
      <c r="D9" s="5" t="n"/>
      <c r="E9" s="5" t="n"/>
      <c r="F9" s="6" t="n"/>
      <c r="G9" s="6" t="n"/>
      <c r="H9" s="6" t="n"/>
    </row>
    <row r="10">
      <c r="A10" s="4" t="n"/>
      <c r="D10" s="5" t="n"/>
      <c r="E10" s="5" t="n"/>
      <c r="F10" s="6" t="n"/>
      <c r="G10" s="6" t="n"/>
      <c r="H10" s="6" t="n"/>
    </row>
    <row r="11">
      <c r="A11" s="4" t="n"/>
      <c r="D11" s="5" t="n"/>
      <c r="E11" s="5" t="n"/>
      <c r="F11" s="6" t="n"/>
      <c r="G11" s="6" t="n"/>
      <c r="H11" s="6" t="n"/>
    </row>
    <row r="12">
      <c r="A12" s="4" t="n"/>
      <c r="D12" s="5" t="n"/>
      <c r="E12" s="5" t="n"/>
      <c r="F12" s="6" t="n"/>
      <c r="G12" s="6" t="n"/>
      <c r="H12" s="6" t="n"/>
    </row>
    <row r="13">
      <c r="A13" s="4" t="n"/>
      <c r="D13" s="5" t="n"/>
      <c r="E13" s="5" t="n"/>
      <c r="F13" s="6" t="n"/>
      <c r="G13" s="6" t="n"/>
      <c r="H13" s="6" t="n"/>
    </row>
    <row r="14">
      <c r="A14" s="4" t="n"/>
      <c r="D14" s="5" t="n"/>
      <c r="E14" s="5" t="n"/>
      <c r="F14" s="6" t="n"/>
      <c r="G14" s="6" t="n"/>
      <c r="H14" s="6" t="n"/>
    </row>
    <row r="15">
      <c r="A15" s="4" t="n"/>
      <c r="D15" s="5" t="n"/>
      <c r="E15" s="5" t="n"/>
      <c r="F15" s="6" t="n"/>
      <c r="G15" s="6" t="n"/>
      <c r="H15" s="6" t="n"/>
    </row>
    <row r="16">
      <c r="A16" s="4" t="n"/>
      <c r="D16" s="5" t="n"/>
      <c r="E16" s="5" t="n"/>
      <c r="F16" s="6" t="n"/>
      <c r="G16" s="6" t="n"/>
      <c r="H16" s="6" t="n"/>
    </row>
    <row r="17">
      <c r="A17" s="4" t="n"/>
      <c r="D17" s="5" t="n"/>
      <c r="E17" s="5" t="n"/>
      <c r="F17" s="6" t="n"/>
      <c r="G17" s="6" t="n"/>
      <c r="H17" s="6" t="n"/>
    </row>
    <row r="18">
      <c r="A18" s="4" t="n"/>
      <c r="D18" s="5" t="n"/>
      <c r="E18" s="5" t="n"/>
      <c r="F18" s="6" t="n"/>
      <c r="G18" s="6" t="n"/>
      <c r="H18" s="6" t="n"/>
    </row>
    <row r="19">
      <c r="A19" s="4" t="n"/>
      <c r="D19" s="5" t="n"/>
      <c r="E19" s="5" t="n"/>
      <c r="F19" s="6" t="n"/>
      <c r="G19" s="6" t="n"/>
      <c r="H19" s="6" t="n"/>
    </row>
    <row r="20">
      <c r="A20" s="4" t="n"/>
      <c r="D20" s="5" t="n"/>
      <c r="E20" s="5" t="n"/>
      <c r="F20" s="6" t="n"/>
      <c r="G20" s="6" t="n"/>
      <c r="H20" s="6" t="n"/>
    </row>
    <row r="21">
      <c r="A21" s="4" t="n"/>
      <c r="D21" s="5" t="n"/>
      <c r="E21" s="5" t="n"/>
      <c r="F21" s="6" t="n"/>
      <c r="G21" s="6" t="n"/>
      <c r="H21" s="6" t="n"/>
    </row>
    <row r="22">
      <c r="A22" s="4" t="n"/>
      <c r="D22" s="5" t="n"/>
      <c r="E22" s="5" t="n"/>
      <c r="F22" s="6" t="n"/>
      <c r="G22" s="6" t="n"/>
      <c r="H22" s="6" t="n"/>
    </row>
    <row r="23">
      <c r="A23" s="4" t="n"/>
      <c r="D23" s="5" t="n"/>
      <c r="E23" s="5" t="n"/>
      <c r="F23" s="6" t="n"/>
      <c r="G23" s="6" t="n"/>
      <c r="H23" s="6" t="n"/>
    </row>
    <row r="24">
      <c r="A24" s="4" t="n"/>
      <c r="D24" s="5" t="n"/>
      <c r="E24" s="5" t="n"/>
      <c r="F24" s="6" t="n"/>
      <c r="G24" s="6" t="n"/>
      <c r="H24" s="6" t="n"/>
    </row>
    <row r="25">
      <c r="A25" s="4" t="n"/>
      <c r="D25" s="5" t="n"/>
      <c r="E25" s="5" t="n"/>
      <c r="F25" s="6" t="n"/>
      <c r="G25" s="6" t="n"/>
      <c r="H25" s="6" t="n"/>
    </row>
    <row r="26">
      <c r="A26" s="4" t="n"/>
      <c r="D26" s="5" t="n"/>
      <c r="E26" s="5" t="n"/>
      <c r="F26" s="6" t="n"/>
      <c r="G26" s="6" t="n"/>
      <c r="H26" s="6" t="n"/>
    </row>
    <row r="27">
      <c r="A27" s="4" t="n"/>
      <c r="D27" s="5" t="n"/>
      <c r="E27" s="5" t="n"/>
      <c r="F27" s="6" t="n"/>
      <c r="G27" s="6" t="n"/>
      <c r="H27" s="6" t="n"/>
    </row>
    <row r="28">
      <c r="A28" s="4" t="n"/>
      <c r="D28" s="5" t="n"/>
      <c r="E28" s="5" t="n"/>
      <c r="F28" s="6" t="n"/>
      <c r="G28" s="6" t="n"/>
      <c r="H28" s="6" t="n"/>
    </row>
    <row r="29">
      <c r="A29" s="4" t="n"/>
      <c r="D29" s="5" t="n"/>
      <c r="E29" s="5" t="n"/>
      <c r="F29" s="6" t="n"/>
      <c r="G29" s="6" t="n"/>
      <c r="H29" s="6" t="n"/>
    </row>
    <row r="30">
      <c r="A30" s="4" t="n"/>
      <c r="D30" s="5" t="n"/>
      <c r="E30" s="5" t="n"/>
      <c r="F30" s="6" t="n"/>
      <c r="G30" s="6" t="n"/>
      <c r="H30" s="6" t="n"/>
    </row>
    <row r="31">
      <c r="A31" s="4" t="n"/>
      <c r="D31" s="5" t="n"/>
      <c r="E31" s="5" t="n"/>
      <c r="F31" s="6" t="n"/>
      <c r="G31" s="6" t="n"/>
      <c r="H31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  <col width="10" customWidth="1" min="7" max="7"/>
    <col width="10" customWidth="1" min="8" max="8"/>
    <col width="14" customWidth="1" min="9" max="9"/>
    <col width="16" customWidth="1" min="10" max="10"/>
    <col width="26" customWidth="1" min="11" max="11"/>
    <col width="12" customWidth="1" min="12" max="12"/>
    <col width="10" customWidth="1" min="13" max="13"/>
    <col width="12" customWidth="1" min="14" max="14"/>
    <col width="14" customWidth="1" min="15" max="15"/>
    <col width="10" customWidth="1" min="16" max="16"/>
    <col width="9" customWidth="1" min="17" max="17"/>
    <col width="16" customWidth="1" min="18" max="18"/>
    <col width="12" customWidth="1" min="19" max="19"/>
    <col width="12" customWidth="1" min="20" max="20"/>
  </cols>
  <sheetData>
    <row r="1" ht="32" customHeight="1">
      <c r="A1" s="3" t="inlineStr">
        <is>
          <t>Date closed</t>
        </is>
      </c>
      <c r="B1" s="3" t="inlineStr">
        <is>
          <t>Symbol</t>
        </is>
      </c>
      <c r="C1" s="3" t="inlineStr">
        <is>
          <t>Direction</t>
        </is>
      </c>
      <c r="D1" s="3" t="inlineStr">
        <is>
          <t>Shares</t>
        </is>
      </c>
      <c r="E1" s="3" t="inlineStr">
        <is>
          <t>Entry price</t>
        </is>
      </c>
      <c r="F1" s="3" t="inlineStr">
        <is>
          <t>Exit price</t>
        </is>
      </c>
      <c r="G1" s="3" t="inlineStr">
        <is>
          <t>Entry fee</t>
        </is>
      </c>
      <c r="H1" s="3" t="inlineStr">
        <is>
          <t>Exit fee</t>
        </is>
      </c>
      <c r="I1" s="3" t="inlineStr">
        <is>
          <t>Initial risk (optional)</t>
        </is>
      </c>
      <c r="J1" s="3" t="inlineStr">
        <is>
          <t>Setup / tag</t>
        </is>
      </c>
      <c r="K1" s="3" t="inlineStr">
        <is>
          <t>Notes</t>
        </is>
      </c>
      <c r="L1" s="3" t="inlineStr">
        <is>
          <t>Gross P/L</t>
        </is>
      </c>
      <c r="M1" s="3" t="inlineStr">
        <is>
          <t>Fees</t>
        </is>
      </c>
      <c r="N1" s="3" t="inlineStr">
        <is>
          <t>Net P/L</t>
        </is>
      </c>
      <c r="O1" s="3" t="inlineStr">
        <is>
          <t>Return on entry value</t>
        </is>
      </c>
      <c r="P1" s="3" t="inlineStr">
        <is>
          <t>R multiple</t>
        </is>
      </c>
      <c r="Q1" s="3" t="inlineStr">
        <is>
          <t>Result</t>
        </is>
      </c>
      <c r="R1" s="3" t="inlineStr">
        <is>
          <t>Cumulative net P/L</t>
        </is>
      </c>
      <c r="S1" s="3" t="inlineStr">
        <is>
          <t>Running peak</t>
        </is>
      </c>
      <c r="T1" s="3" t="inlineStr">
        <is>
          <t>Drawdown</t>
        </is>
      </c>
    </row>
    <row r="2">
      <c r="A2" s="4" t="n">
        <v>46092</v>
      </c>
      <c r="B2" t="inlineStr">
        <is>
          <t>EXMP</t>
        </is>
      </c>
      <c r="C2" t="inlineStr">
        <is>
          <t>Long</t>
        </is>
      </c>
      <c r="D2" s="5" t="n">
        <v>100</v>
      </c>
      <c r="E2" s="5" t="n">
        <v>42.18</v>
      </c>
      <c r="F2" s="5" t="n">
        <v>45.6</v>
      </c>
      <c r="G2" s="6" t="n">
        <v>4.95</v>
      </c>
      <c r="H2" s="6" t="n">
        <v>4.95</v>
      </c>
      <c r="I2" s="6" t="n">
        <v>150</v>
      </c>
      <c r="J2" t="inlineStr">
        <is>
          <t>Breakout</t>
        </is>
      </c>
      <c r="K2" t="inlineStr">
        <is>
          <t>Held to target</t>
        </is>
      </c>
      <c r="L2" s="7">
        <f>IF($D2="","",IF($C2="Short",$D2*($E2-$F2),$D2*($F2-$E2)))</f>
        <v>342.00000000000017</v>
      </c>
      <c r="M2" s="7">
        <f>IF($D2="","",SUM($G2,$H2))</f>
        <v>9.9</v>
      </c>
      <c r="N2" s="7">
        <f>IF($D2="","",$L2-$M2)</f>
        <v>332.1000000000002</v>
      </c>
      <c r="O2" s="8">
        <f>IF($D2="","",IF($D2*$E2+SUM($G2)=0,"",$N2/($D2*$E2+SUM($G2))))</f>
        <v>0.07864170781089054</v>
      </c>
      <c r="P2" s="9">
        <f>IF(OR($D2="",$I2="",$I2=0),"",$N2/$I2)</f>
        <v>2.2140000000000013</v>
      </c>
      <c r="Q2" s="10" t="str">
        <f>IF($D2="","",IF($N2&gt;0,"Win",IF($N2&lt;0,"Loss","Even")))</f>
        <v>Win</v>
      </c>
      <c r="R2" s="7">
        <f>IF($D2="","",SUM($N$2:$N2))</f>
        <v>332.1000000000002</v>
      </c>
      <c r="S2" s="7">
        <f>IF($D2="","",MAX(0,MAX($R$2:$R2)))</f>
        <v>332.1000000000002</v>
      </c>
      <c r="T2" s="7">
        <f>IF($D2="","",$S2-$R2)</f>
        <v>0</v>
      </c>
    </row>
    <row r="3">
      <c r="A3" s="4" t="n">
        <v>46100</v>
      </c>
      <c r="B3" t="inlineStr">
        <is>
          <t>DEMO</t>
        </is>
      </c>
      <c r="C3" t="inlineStr">
        <is>
          <t>Long</t>
        </is>
      </c>
      <c r="D3" s="5" t="n">
        <v>150</v>
      </c>
      <c r="E3" s="5" t="n">
        <v>18.95</v>
      </c>
      <c r="F3" s="5" t="n">
        <v>18.4</v>
      </c>
      <c r="G3" s="6" t="n">
        <v>4.95</v>
      </c>
      <c r="H3" s="6" t="n">
        <v>4.95</v>
      </c>
      <c r="I3" s="6" t="n">
        <v>100</v>
      </c>
      <c r="J3" t="inlineStr">
        <is>
          <t>Pullback</t>
        </is>
      </c>
      <c r="K3" t="inlineStr">
        <is>
          <t>Stopped out</t>
        </is>
      </c>
      <c r="L3" s="7">
        <f>IF($D3="","",IF($C3="Short",$D3*($E3-$F3),$D3*($F3-$E3)))</f>
        <v>-82.50000000000011</v>
      </c>
      <c r="M3" s="7">
        <f>IF($D3="","",SUM($G3,$H3))</f>
        <v>9.9</v>
      </c>
      <c r="N3" s="7">
        <f>IF($D3="","",$L3-$M3)</f>
        <v>-92.40000000000012</v>
      </c>
      <c r="O3" s="8">
        <f>IF($D3="","",IF($D3*$E3+SUM($G3)=0,"",$N3/($D3*$E3+SUM($G3))))</f>
        <v>-0.03245008691987572</v>
      </c>
      <c r="P3" s="9">
        <f>IF(OR($D3="",$I3="",$I3=0),"",$N3/$I3)</f>
        <v>-0.9240000000000012</v>
      </c>
      <c r="Q3" s="10" t="str">
        <f>IF($D3="","",IF($N3&gt;0,"Win",IF($N3&lt;0,"Loss","Even")))</f>
        <v>Loss</v>
      </c>
      <c r="R3" s="7">
        <f>IF($D3="","",SUM($N$2:$N3))</f>
        <v>239.70000000000007</v>
      </c>
      <c r="S3" s="7">
        <f>IF($D3="","",MAX(0,MAX($R$2:$R3)))</f>
        <v>332.1000000000002</v>
      </c>
      <c r="T3" s="7">
        <f>IF($D3="","",$S3-$R3)</f>
        <v>92.40000000000012</v>
      </c>
    </row>
    <row r="4">
      <c r="A4" s="4" t="n">
        <v>46114</v>
      </c>
      <c r="B4" t="inlineStr">
        <is>
          <t>ZLTA</t>
        </is>
      </c>
      <c r="C4" t="inlineStr">
        <is>
          <t>Short</t>
        </is>
      </c>
      <c r="D4" s="5" t="n">
        <v>60</v>
      </c>
      <c r="E4" s="5" t="n">
        <v>38.2</v>
      </c>
      <c r="F4" s="5" t="n">
        <v>36.1</v>
      </c>
      <c r="G4" s="6" t="n">
        <v>4.95</v>
      </c>
      <c r="H4" s="6" t="n">
        <v>4.95</v>
      </c>
      <c r="I4" s="6" t="n">
        <v>90</v>
      </c>
      <c r="J4" t="inlineStr">
        <is>
          <t>Failed rally</t>
        </is>
      </c>
      <c r="K4" t="inlineStr">
        <is>
          <t>Covered at support</t>
        </is>
      </c>
      <c r="L4" s="7">
        <f>IF($D4="","",IF($C4="Short",$D4*($E4-$F4),$D4*($F4-$E4)))</f>
        <v>126.00000000000009</v>
      </c>
      <c r="M4" s="7">
        <f>IF($D4="","",SUM($G4,$H4))</f>
        <v>9.9</v>
      </c>
      <c r="N4" s="7">
        <f>IF($D4="","",$L4-$M4)</f>
        <v>116.10000000000008</v>
      </c>
      <c r="O4" s="8">
        <f>IF($D4="","",IF($D4*$E4+SUM($G4)=0,"",$N4/($D4*$E4+SUM($G4))))</f>
        <v>0.050545288317116216</v>
      </c>
      <c r="P4" s="9">
        <f>IF(OR($D4="",$I4="",$I4=0),"",$N4/$I4)</f>
        <v>1.290000000000001</v>
      </c>
      <c r="Q4" s="10" t="str">
        <f>IF($D4="","",IF($N4&gt;0,"Win",IF($N4&lt;0,"Loss","Even")))</f>
        <v>Win</v>
      </c>
      <c r="R4" s="7">
        <f>IF($D4="","",SUM($N$2:$N4))</f>
        <v>355.8000000000002</v>
      </c>
      <c r="S4" s="7">
        <f>IF($D4="","",MAX(0,MAX($R$2:$R4)))</f>
        <v>355.8000000000002</v>
      </c>
      <c r="T4" s="7">
        <f>IF($D4="","",$S4-$R4)</f>
        <v>0</v>
      </c>
    </row>
    <row r="5">
      <c r="A5" s="4" t="n">
        <v>46121</v>
      </c>
      <c r="B5" t="inlineStr">
        <is>
          <t>EXMP</t>
        </is>
      </c>
      <c r="C5" t="inlineStr">
        <is>
          <t>Long</t>
        </is>
      </c>
      <c r="D5" s="5" t="n">
        <v>80</v>
      </c>
      <c r="E5" s="5" t="n">
        <v>44</v>
      </c>
      <c r="F5" s="5" t="n">
        <v>44</v>
      </c>
      <c r="G5" s="6" t="n">
        <v>4.95</v>
      </c>
      <c r="H5" s="6" t="n">
        <v>4.95</v>
      </c>
      <c r="I5" s="6" t="n">
        <v>120</v>
      </c>
      <c r="J5" t="inlineStr">
        <is>
          <t>Range</t>
        </is>
      </c>
      <c r="K5" t="inlineStr">
        <is>
          <t>Closed flat before fees</t>
        </is>
      </c>
      <c r="L5" s="7">
        <f>IF($D5="","",IF($C5="Short",$D5*($E5-$F5),$D5*($F5-$E5)))</f>
        <v>0</v>
      </c>
      <c r="M5" s="7">
        <f>IF($D5="","",SUM($G5,$H5))</f>
        <v>9.9</v>
      </c>
      <c r="N5" s="7">
        <f>IF($D5="","",$L5-$M5)</f>
        <v>-9.9</v>
      </c>
      <c r="O5" s="8">
        <f>IF($D5="","",IF($D5*$E5+SUM($G5)=0,"",$N5/($D5*$E5+SUM($G5))))</f>
        <v>-0.0028085504758932752</v>
      </c>
      <c r="P5" s="9">
        <f>IF(OR($D5="",$I5="",$I5=0),"",$N5/$I5)</f>
        <v>-0.0825</v>
      </c>
      <c r="Q5" s="10" t="str">
        <f>IF($D5="","",IF($N5&gt;0,"Win",IF($N5&lt;0,"Loss","Even")))</f>
        <v>Loss</v>
      </c>
      <c r="R5" s="7">
        <f>IF($D5="","",SUM($N$2:$N5))</f>
        <v>345.9000000000002</v>
      </c>
      <c r="S5" s="7">
        <f>IF($D5="","",MAX(0,MAX($R$2:$R5)))</f>
        <v>355.8000000000002</v>
      </c>
      <c r="T5" s="7">
        <f>IF($D5="","",$S5-$R5)</f>
        <v>9.899999999999977</v>
      </c>
    </row>
    <row r="6">
      <c r="A6" s="4" t="n"/>
      <c r="D6" s="5" t="n"/>
      <c r="E6" s="5" t="n"/>
      <c r="F6" s="5" t="n"/>
      <c r="G6" s="6" t="n"/>
      <c r="H6" s="6" t="n"/>
      <c r="I6" s="6" t="n"/>
      <c r="L6" s="7" t="str">
        <f>IF($D6="","",IF($C6="Short",$D6*($E6-$F6),$D6*($F6-$E6)))</f>
        <v/>
      </c>
      <c r="M6" s="7" t="str">
        <f>IF($D6="","",SUM($G6,$H6))</f>
        <v/>
      </c>
      <c r="N6" s="7" t="str">
        <f>IF($D6="","",$L6-$M6)</f>
        <v/>
      </c>
      <c r="O6" s="8" t="str">
        <f>IF($D6="","",IF($D6*$E6+SUM($G6)=0,"",$N6/($D6*$E6+SUM($G6))))</f>
        <v/>
      </c>
      <c r="P6" s="9" t="str">
        <f>IF(OR($D6="",$I6="",$I6=0),"",$N6/$I6)</f>
        <v/>
      </c>
      <c r="Q6" s="10" t="str">
        <f>IF($D6="","",IF($N6&gt;0,"Win",IF($N6&lt;0,"Loss","Even")))</f>
        <v/>
      </c>
      <c r="R6" s="7" t="str">
        <f>IF($D6="","",SUM($N$2:$N6))</f>
        <v/>
      </c>
      <c r="S6" s="7" t="str">
        <f>IF($D6="","",MAX(0,MAX($R$2:$R6)))</f>
        <v/>
      </c>
      <c r="T6" s="7" t="str">
        <f>IF($D6="","",$S6-$R6)</f>
        <v/>
      </c>
    </row>
    <row r="7">
      <c r="A7" s="4" t="n"/>
      <c r="D7" s="5" t="n"/>
      <c r="E7" s="5" t="n"/>
      <c r="F7" s="5" t="n"/>
      <c r="G7" s="6" t="n"/>
      <c r="H7" s="6" t="n"/>
      <c r="I7" s="6" t="n"/>
      <c r="L7" s="7" t="str">
        <f>IF($D7="","",IF($C7="Short",$D7*($E7-$F7),$D7*($F7-$E7)))</f>
        <v/>
      </c>
      <c r="M7" s="7" t="str">
        <f>IF($D7="","",SUM($G7,$H7))</f>
        <v/>
      </c>
      <c r="N7" s="7" t="str">
        <f>IF($D7="","",$L7-$M7)</f>
        <v/>
      </c>
      <c r="O7" s="8" t="str">
        <f>IF($D7="","",IF($D7*$E7+SUM($G7)=0,"",$N7/($D7*$E7+SUM($G7))))</f>
        <v/>
      </c>
      <c r="P7" s="9" t="str">
        <f>IF(OR($D7="",$I7="",$I7=0),"",$N7/$I7)</f>
        <v/>
      </c>
      <c r="Q7" s="10" t="str">
        <f>IF($D7="","",IF($N7&gt;0,"Win",IF($N7&lt;0,"Loss","Even")))</f>
        <v/>
      </c>
      <c r="R7" s="7" t="str">
        <f>IF($D7="","",SUM($N$2:$N7))</f>
        <v/>
      </c>
      <c r="S7" s="7" t="str">
        <f>IF($D7="","",MAX(0,MAX($R$2:$R7)))</f>
        <v/>
      </c>
      <c r="T7" s="7" t="str">
        <f>IF($D7="","",$S7-$R7)</f>
        <v/>
      </c>
    </row>
    <row r="8">
      <c r="A8" s="4" t="n"/>
      <c r="D8" s="5" t="n"/>
      <c r="E8" s="5" t="n"/>
      <c r="F8" s="5" t="n"/>
      <c r="G8" s="6" t="n"/>
      <c r="H8" s="6" t="n"/>
      <c r="I8" s="6" t="n"/>
      <c r="L8" s="7" t="str">
        <f>IF($D8="","",IF($C8="Short",$D8*($E8-$F8),$D8*($F8-$E8)))</f>
        <v/>
      </c>
      <c r="M8" s="7" t="str">
        <f>IF($D8="","",SUM($G8,$H8))</f>
        <v/>
      </c>
      <c r="N8" s="7" t="str">
        <f>IF($D8="","",$L8-$M8)</f>
        <v/>
      </c>
      <c r="O8" s="8" t="str">
        <f>IF($D8="","",IF($D8*$E8+SUM($G8)=0,"",$N8/($D8*$E8+SUM($G8))))</f>
        <v/>
      </c>
      <c r="P8" s="9" t="str">
        <f>IF(OR($D8="",$I8="",$I8=0),"",$N8/$I8)</f>
        <v/>
      </c>
      <c r="Q8" s="10" t="str">
        <f>IF($D8="","",IF($N8&gt;0,"Win",IF($N8&lt;0,"Loss","Even")))</f>
        <v/>
      </c>
      <c r="R8" s="7" t="str">
        <f>IF($D8="","",SUM($N$2:$N8))</f>
        <v/>
      </c>
      <c r="S8" s="7" t="str">
        <f>IF($D8="","",MAX(0,MAX($R$2:$R8)))</f>
        <v/>
      </c>
      <c r="T8" s="7" t="str">
        <f>IF($D8="","",$S8-$R8)</f>
        <v/>
      </c>
    </row>
    <row r="9">
      <c r="A9" s="4" t="n"/>
      <c r="D9" s="5" t="n"/>
      <c r="E9" s="5" t="n"/>
      <c r="F9" s="5" t="n"/>
      <c r="G9" s="6" t="n"/>
      <c r="H9" s="6" t="n"/>
      <c r="I9" s="6" t="n"/>
      <c r="L9" s="7" t="str">
        <f>IF($D9="","",IF($C9="Short",$D9*($E9-$F9),$D9*($F9-$E9)))</f>
        <v/>
      </c>
      <c r="M9" s="7" t="str">
        <f>IF($D9="","",SUM($G9,$H9))</f>
        <v/>
      </c>
      <c r="N9" s="7" t="str">
        <f>IF($D9="","",$L9-$M9)</f>
        <v/>
      </c>
      <c r="O9" s="8" t="str">
        <f>IF($D9="","",IF($D9*$E9+SUM($G9)=0,"",$N9/($D9*$E9+SUM($G9))))</f>
        <v/>
      </c>
      <c r="P9" s="9" t="str">
        <f>IF(OR($D9="",$I9="",$I9=0),"",$N9/$I9)</f>
        <v/>
      </c>
      <c r="Q9" s="10" t="str">
        <f>IF($D9="","",IF($N9&gt;0,"Win",IF($N9&lt;0,"Loss","Even")))</f>
        <v/>
      </c>
      <c r="R9" s="7" t="str">
        <f>IF($D9="","",SUM($N$2:$N9))</f>
        <v/>
      </c>
      <c r="S9" s="7" t="str">
        <f>IF($D9="","",MAX(0,MAX($R$2:$R9)))</f>
        <v/>
      </c>
      <c r="T9" s="7" t="str">
        <f>IF($D9="","",$S9-$R9)</f>
        <v/>
      </c>
    </row>
    <row r="10">
      <c r="A10" s="4" t="n"/>
      <c r="D10" s="5" t="n"/>
      <c r="E10" s="5" t="n"/>
      <c r="F10" s="5" t="n"/>
      <c r="G10" s="6" t="n"/>
      <c r="H10" s="6" t="n"/>
      <c r="I10" s="6" t="n"/>
      <c r="L10" s="7" t="str">
        <f>IF($D10="","",IF($C10="Short",$D10*($E10-$F10),$D10*($F10-$E10)))</f>
        <v/>
      </c>
      <c r="M10" s="7" t="str">
        <f>IF($D10="","",SUM($G10,$H10))</f>
        <v/>
      </c>
      <c r="N10" s="7" t="str">
        <f>IF($D10="","",$L10-$M10)</f>
        <v/>
      </c>
      <c r="O10" s="8" t="str">
        <f>IF($D10="","",IF($D10*$E10+SUM($G10)=0,"",$N10/($D10*$E10+SUM($G10))))</f>
        <v/>
      </c>
      <c r="P10" s="9" t="str">
        <f>IF(OR($D10="",$I10="",$I10=0),"",$N10/$I10)</f>
        <v/>
      </c>
      <c r="Q10" s="10" t="str">
        <f>IF($D10="","",IF($N10&gt;0,"Win",IF($N10&lt;0,"Loss","Even")))</f>
        <v/>
      </c>
      <c r="R10" s="7" t="str">
        <f>IF($D10="","",SUM($N$2:$N10))</f>
        <v/>
      </c>
      <c r="S10" s="7" t="str">
        <f>IF($D10="","",MAX(0,MAX($R$2:$R10)))</f>
        <v/>
      </c>
      <c r="T10" s="7" t="str">
        <f>IF($D10="","",$S10-$R10)</f>
        <v/>
      </c>
    </row>
    <row r="11">
      <c r="A11" s="4" t="n"/>
      <c r="D11" s="5" t="n"/>
      <c r="E11" s="5" t="n"/>
      <c r="F11" s="5" t="n"/>
      <c r="G11" s="6" t="n"/>
      <c r="H11" s="6" t="n"/>
      <c r="I11" s="6" t="n"/>
      <c r="L11" s="7" t="str">
        <f>IF($D11="","",IF($C11="Short",$D11*($E11-$F11),$D11*($F11-$E11)))</f>
        <v/>
      </c>
      <c r="M11" s="7" t="str">
        <f>IF($D11="","",SUM($G11,$H11))</f>
        <v/>
      </c>
      <c r="N11" s="7" t="str">
        <f>IF($D11="","",$L11-$M11)</f>
        <v/>
      </c>
      <c r="O11" s="8" t="str">
        <f>IF($D11="","",IF($D11*$E11+SUM($G11)=0,"",$N11/($D11*$E11+SUM($G11))))</f>
        <v/>
      </c>
      <c r="P11" s="9" t="str">
        <f>IF(OR($D11="",$I11="",$I11=0),"",$N11/$I11)</f>
        <v/>
      </c>
      <c r="Q11" s="10" t="str">
        <f>IF($D11="","",IF($N11&gt;0,"Win",IF($N11&lt;0,"Loss","Even")))</f>
        <v/>
      </c>
      <c r="R11" s="7" t="str">
        <f>IF($D11="","",SUM($N$2:$N11))</f>
        <v/>
      </c>
      <c r="S11" s="7" t="str">
        <f>IF($D11="","",MAX(0,MAX($R$2:$R11)))</f>
        <v/>
      </c>
      <c r="T11" s="7" t="str">
        <f>IF($D11="","",$S11-$R11)</f>
        <v/>
      </c>
    </row>
    <row r="12">
      <c r="A12" s="4" t="n"/>
      <c r="D12" s="5" t="n"/>
      <c r="E12" s="5" t="n"/>
      <c r="F12" s="5" t="n"/>
      <c r="G12" s="6" t="n"/>
      <c r="H12" s="6" t="n"/>
      <c r="I12" s="6" t="n"/>
      <c r="L12" s="7" t="str">
        <f>IF($D12="","",IF($C12="Short",$D12*($E12-$F12),$D12*($F12-$E12)))</f>
        <v/>
      </c>
      <c r="M12" s="7" t="str">
        <f>IF($D12="","",SUM($G12,$H12))</f>
        <v/>
      </c>
      <c r="N12" s="7" t="str">
        <f>IF($D12="","",$L12-$M12)</f>
        <v/>
      </c>
      <c r="O12" s="8" t="str">
        <f>IF($D12="","",IF($D12*$E12+SUM($G12)=0,"",$N12/($D12*$E12+SUM($G12))))</f>
        <v/>
      </c>
      <c r="P12" s="9" t="str">
        <f>IF(OR($D12="",$I12="",$I12=0),"",$N12/$I12)</f>
        <v/>
      </c>
      <c r="Q12" s="10" t="str">
        <f>IF($D12="","",IF($N12&gt;0,"Win",IF($N12&lt;0,"Loss","Even")))</f>
        <v/>
      </c>
      <c r="R12" s="7" t="str">
        <f>IF($D12="","",SUM($N$2:$N12))</f>
        <v/>
      </c>
      <c r="S12" s="7" t="str">
        <f>IF($D12="","",MAX(0,MAX($R$2:$R12)))</f>
        <v/>
      </c>
      <c r="T12" s="7" t="str">
        <f>IF($D12="","",$S12-$R12)</f>
        <v/>
      </c>
    </row>
    <row r="13">
      <c r="A13" s="4" t="n"/>
      <c r="D13" s="5" t="n"/>
      <c r="E13" s="5" t="n"/>
      <c r="F13" s="5" t="n"/>
      <c r="G13" s="6" t="n"/>
      <c r="H13" s="6" t="n"/>
      <c r="I13" s="6" t="n"/>
      <c r="L13" s="7" t="str">
        <f>IF($D13="","",IF($C13="Short",$D13*($E13-$F13),$D13*($F13-$E13)))</f>
        <v/>
      </c>
      <c r="M13" s="7" t="str">
        <f>IF($D13="","",SUM($G13,$H13))</f>
        <v/>
      </c>
      <c r="N13" s="7" t="str">
        <f>IF($D13="","",$L13-$M13)</f>
        <v/>
      </c>
      <c r="O13" s="8" t="str">
        <f>IF($D13="","",IF($D13*$E13+SUM($G13)=0,"",$N13/($D13*$E13+SUM($G13))))</f>
        <v/>
      </c>
      <c r="P13" s="9" t="str">
        <f>IF(OR($D13="",$I13="",$I13=0),"",$N13/$I13)</f>
        <v/>
      </c>
      <c r="Q13" s="10" t="str">
        <f>IF($D13="","",IF($N13&gt;0,"Win",IF($N13&lt;0,"Loss","Even")))</f>
        <v/>
      </c>
      <c r="R13" s="7" t="str">
        <f>IF($D13="","",SUM($N$2:$N13))</f>
        <v/>
      </c>
      <c r="S13" s="7" t="str">
        <f>IF($D13="","",MAX(0,MAX($R$2:$R13)))</f>
        <v/>
      </c>
      <c r="T13" s="7" t="str">
        <f>IF($D13="","",$S13-$R13)</f>
        <v/>
      </c>
    </row>
    <row r="14">
      <c r="A14" s="4" t="n"/>
      <c r="D14" s="5" t="n"/>
      <c r="E14" s="5" t="n"/>
      <c r="F14" s="5" t="n"/>
      <c r="G14" s="6" t="n"/>
      <c r="H14" s="6" t="n"/>
      <c r="I14" s="6" t="n"/>
      <c r="L14" s="7" t="str">
        <f>IF($D14="","",IF($C14="Short",$D14*($E14-$F14),$D14*($F14-$E14)))</f>
        <v/>
      </c>
      <c r="M14" s="7" t="str">
        <f>IF($D14="","",SUM($G14,$H14))</f>
        <v/>
      </c>
      <c r="N14" s="7" t="str">
        <f>IF($D14="","",$L14-$M14)</f>
        <v/>
      </c>
      <c r="O14" s="8" t="str">
        <f>IF($D14="","",IF($D14*$E14+SUM($G14)=0,"",$N14/($D14*$E14+SUM($G14))))</f>
        <v/>
      </c>
      <c r="P14" s="9" t="str">
        <f>IF(OR($D14="",$I14="",$I14=0),"",$N14/$I14)</f>
        <v/>
      </c>
      <c r="Q14" s="10" t="str">
        <f>IF($D14="","",IF($N14&gt;0,"Win",IF($N14&lt;0,"Loss","Even")))</f>
        <v/>
      </c>
      <c r="R14" s="7" t="str">
        <f>IF($D14="","",SUM($N$2:$N14))</f>
        <v/>
      </c>
      <c r="S14" s="7" t="str">
        <f>IF($D14="","",MAX(0,MAX($R$2:$R14)))</f>
        <v/>
      </c>
      <c r="T14" s="7" t="str">
        <f>IF($D14="","",$S14-$R14)</f>
        <v/>
      </c>
    </row>
    <row r="15">
      <c r="A15" s="4" t="n"/>
      <c r="D15" s="5" t="n"/>
      <c r="E15" s="5" t="n"/>
      <c r="F15" s="5" t="n"/>
      <c r="G15" s="6" t="n"/>
      <c r="H15" s="6" t="n"/>
      <c r="I15" s="6" t="n"/>
      <c r="L15" s="7" t="str">
        <f>IF($D15="","",IF($C15="Short",$D15*($E15-$F15),$D15*($F15-$E15)))</f>
        <v/>
      </c>
      <c r="M15" s="7" t="str">
        <f>IF($D15="","",SUM($G15,$H15))</f>
        <v/>
      </c>
      <c r="N15" s="7" t="str">
        <f>IF($D15="","",$L15-$M15)</f>
        <v/>
      </c>
      <c r="O15" s="8" t="str">
        <f>IF($D15="","",IF($D15*$E15+SUM($G15)=0,"",$N15/($D15*$E15+SUM($G15))))</f>
        <v/>
      </c>
      <c r="P15" s="9" t="str">
        <f>IF(OR($D15="",$I15="",$I15=0),"",$N15/$I15)</f>
        <v/>
      </c>
      <c r="Q15" s="10" t="str">
        <f>IF($D15="","",IF($N15&gt;0,"Win",IF($N15&lt;0,"Loss","Even")))</f>
        <v/>
      </c>
      <c r="R15" s="7" t="str">
        <f>IF($D15="","",SUM($N$2:$N15))</f>
        <v/>
      </c>
      <c r="S15" s="7" t="str">
        <f>IF($D15="","",MAX(0,MAX($R$2:$R15)))</f>
        <v/>
      </c>
      <c r="T15" s="7" t="str">
        <f>IF($D15="","",$S15-$R15)</f>
        <v/>
      </c>
    </row>
    <row r="16">
      <c r="A16" s="4" t="n"/>
      <c r="D16" s="5" t="n"/>
      <c r="E16" s="5" t="n"/>
      <c r="F16" s="5" t="n"/>
      <c r="G16" s="6" t="n"/>
      <c r="H16" s="6" t="n"/>
      <c r="I16" s="6" t="n"/>
      <c r="L16" s="7" t="str">
        <f>IF($D16="","",IF($C16="Short",$D16*($E16-$F16),$D16*($F16-$E16)))</f>
        <v/>
      </c>
      <c r="M16" s="7" t="str">
        <f>IF($D16="","",SUM($G16,$H16))</f>
        <v/>
      </c>
      <c r="N16" s="7" t="str">
        <f>IF($D16="","",$L16-$M16)</f>
        <v/>
      </c>
      <c r="O16" s="8" t="str">
        <f>IF($D16="","",IF($D16*$E16+SUM($G16)=0,"",$N16/($D16*$E16+SUM($G16))))</f>
        <v/>
      </c>
      <c r="P16" s="9" t="str">
        <f>IF(OR($D16="",$I16="",$I16=0),"",$N16/$I16)</f>
        <v/>
      </c>
      <c r="Q16" s="10" t="str">
        <f>IF($D16="","",IF($N16&gt;0,"Win",IF($N16&lt;0,"Loss","Even")))</f>
        <v/>
      </c>
      <c r="R16" s="7" t="str">
        <f>IF($D16="","",SUM($N$2:$N16))</f>
        <v/>
      </c>
      <c r="S16" s="7" t="str">
        <f>IF($D16="","",MAX(0,MAX($R$2:$R16)))</f>
        <v/>
      </c>
      <c r="T16" s="7" t="str">
        <f>IF($D16="","",$S16-$R16)</f>
        <v/>
      </c>
    </row>
    <row r="17">
      <c r="A17" s="4" t="n"/>
      <c r="D17" s="5" t="n"/>
      <c r="E17" s="5" t="n"/>
      <c r="F17" s="5" t="n"/>
      <c r="G17" s="6" t="n"/>
      <c r="H17" s="6" t="n"/>
      <c r="I17" s="6" t="n"/>
      <c r="L17" s="7" t="str">
        <f>IF($D17="","",IF($C17="Short",$D17*($E17-$F17),$D17*($F17-$E17)))</f>
        <v/>
      </c>
      <c r="M17" s="7" t="str">
        <f>IF($D17="","",SUM($G17,$H17))</f>
        <v/>
      </c>
      <c r="N17" s="7" t="str">
        <f>IF($D17="","",$L17-$M17)</f>
        <v/>
      </c>
      <c r="O17" s="8" t="str">
        <f>IF($D17="","",IF($D17*$E17+SUM($G17)=0,"",$N17/($D17*$E17+SUM($G17))))</f>
        <v/>
      </c>
      <c r="P17" s="9" t="str">
        <f>IF(OR($D17="",$I17="",$I17=0),"",$N17/$I17)</f>
        <v/>
      </c>
      <c r="Q17" s="10" t="str">
        <f>IF($D17="","",IF($N17&gt;0,"Win",IF($N17&lt;0,"Loss","Even")))</f>
        <v/>
      </c>
      <c r="R17" s="7" t="str">
        <f>IF($D17="","",SUM($N$2:$N17))</f>
        <v/>
      </c>
      <c r="S17" s="7" t="str">
        <f>IF($D17="","",MAX(0,MAX($R$2:$R17)))</f>
        <v/>
      </c>
      <c r="T17" s="7" t="str">
        <f>IF($D17="","",$S17-$R17)</f>
        <v/>
      </c>
    </row>
    <row r="18">
      <c r="A18" s="4" t="n"/>
      <c r="D18" s="5" t="n"/>
      <c r="E18" s="5" t="n"/>
      <c r="F18" s="5" t="n"/>
      <c r="G18" s="6" t="n"/>
      <c r="H18" s="6" t="n"/>
      <c r="I18" s="6" t="n"/>
      <c r="L18" s="7" t="str">
        <f>IF($D18="","",IF($C18="Short",$D18*($E18-$F18),$D18*($F18-$E18)))</f>
        <v/>
      </c>
      <c r="M18" s="7" t="str">
        <f>IF($D18="","",SUM($G18,$H18))</f>
        <v/>
      </c>
      <c r="N18" s="7" t="str">
        <f>IF($D18="","",$L18-$M18)</f>
        <v/>
      </c>
      <c r="O18" s="8" t="str">
        <f>IF($D18="","",IF($D18*$E18+SUM($G18)=0,"",$N18/($D18*$E18+SUM($G18))))</f>
        <v/>
      </c>
      <c r="P18" s="9" t="str">
        <f>IF(OR($D18="",$I18="",$I18=0),"",$N18/$I18)</f>
        <v/>
      </c>
      <c r="Q18" s="10" t="str">
        <f>IF($D18="","",IF($N18&gt;0,"Win",IF($N18&lt;0,"Loss","Even")))</f>
        <v/>
      </c>
      <c r="R18" s="7" t="str">
        <f>IF($D18="","",SUM($N$2:$N18))</f>
        <v/>
      </c>
      <c r="S18" s="7" t="str">
        <f>IF($D18="","",MAX(0,MAX($R$2:$R18)))</f>
        <v/>
      </c>
      <c r="T18" s="7" t="str">
        <f>IF($D18="","",$S18-$R18)</f>
        <v/>
      </c>
    </row>
    <row r="19">
      <c r="A19" s="4" t="n"/>
      <c r="D19" s="5" t="n"/>
      <c r="E19" s="5" t="n"/>
      <c r="F19" s="5" t="n"/>
      <c r="G19" s="6" t="n"/>
      <c r="H19" s="6" t="n"/>
      <c r="I19" s="6" t="n"/>
      <c r="L19" s="7" t="str">
        <f>IF($D19="","",IF($C19="Short",$D19*($E19-$F19),$D19*($F19-$E19)))</f>
        <v/>
      </c>
      <c r="M19" s="7" t="str">
        <f>IF($D19="","",SUM($G19,$H19))</f>
        <v/>
      </c>
      <c r="N19" s="7" t="str">
        <f>IF($D19="","",$L19-$M19)</f>
        <v/>
      </c>
      <c r="O19" s="8" t="str">
        <f>IF($D19="","",IF($D19*$E19+SUM($G19)=0,"",$N19/($D19*$E19+SUM($G19))))</f>
        <v/>
      </c>
      <c r="P19" s="9" t="str">
        <f>IF(OR($D19="",$I19="",$I19=0),"",$N19/$I19)</f>
        <v/>
      </c>
      <c r="Q19" s="10" t="str">
        <f>IF($D19="","",IF($N19&gt;0,"Win",IF($N19&lt;0,"Loss","Even")))</f>
        <v/>
      </c>
      <c r="R19" s="7" t="str">
        <f>IF($D19="","",SUM($N$2:$N19))</f>
        <v/>
      </c>
      <c r="S19" s="7" t="str">
        <f>IF($D19="","",MAX(0,MAX($R$2:$R19)))</f>
        <v/>
      </c>
      <c r="T19" s="7" t="str">
        <f>IF($D19="","",$S19-$R19)</f>
        <v/>
      </c>
    </row>
    <row r="20">
      <c r="A20" s="4" t="n"/>
      <c r="D20" s="5" t="n"/>
      <c r="E20" s="5" t="n"/>
      <c r="F20" s="5" t="n"/>
      <c r="G20" s="6" t="n"/>
      <c r="H20" s="6" t="n"/>
      <c r="I20" s="6" t="n"/>
      <c r="L20" s="7" t="str">
        <f>IF($D20="","",IF($C20="Short",$D20*($E20-$F20),$D20*($F20-$E20)))</f>
        <v/>
      </c>
      <c r="M20" s="7" t="str">
        <f>IF($D20="","",SUM($G20,$H20))</f>
        <v/>
      </c>
      <c r="N20" s="7" t="str">
        <f>IF($D20="","",$L20-$M20)</f>
        <v/>
      </c>
      <c r="O20" s="8" t="str">
        <f>IF($D20="","",IF($D20*$E20+SUM($G20)=0,"",$N20/($D20*$E20+SUM($G20))))</f>
        <v/>
      </c>
      <c r="P20" s="9" t="str">
        <f>IF(OR($D20="",$I20="",$I20=0),"",$N20/$I20)</f>
        <v/>
      </c>
      <c r="Q20" s="10" t="str">
        <f>IF($D20="","",IF($N20&gt;0,"Win",IF($N20&lt;0,"Loss","Even")))</f>
        <v/>
      </c>
      <c r="R20" s="7" t="str">
        <f>IF($D20="","",SUM($N$2:$N20))</f>
        <v/>
      </c>
      <c r="S20" s="7" t="str">
        <f>IF($D20="","",MAX(0,MAX($R$2:$R20)))</f>
        <v/>
      </c>
      <c r="T20" s="7" t="str">
        <f>IF($D20="","",$S20-$R20)</f>
        <v/>
      </c>
    </row>
    <row r="21">
      <c r="A21" s="4" t="n"/>
      <c r="D21" s="5" t="n"/>
      <c r="E21" s="5" t="n"/>
      <c r="F21" s="5" t="n"/>
      <c r="G21" s="6" t="n"/>
      <c r="H21" s="6" t="n"/>
      <c r="I21" s="6" t="n"/>
      <c r="L21" s="7" t="str">
        <f>IF($D21="","",IF($C21="Short",$D21*($E21-$F21),$D21*($F21-$E21)))</f>
        <v/>
      </c>
      <c r="M21" s="7" t="str">
        <f>IF($D21="","",SUM($G21,$H21))</f>
        <v/>
      </c>
      <c r="N21" s="7" t="str">
        <f>IF($D21="","",$L21-$M21)</f>
        <v/>
      </c>
      <c r="O21" s="8" t="str">
        <f>IF($D21="","",IF($D21*$E21+SUM($G21)=0,"",$N21/($D21*$E21+SUM($G21))))</f>
        <v/>
      </c>
      <c r="P21" s="9" t="str">
        <f>IF(OR($D21="",$I21="",$I21=0),"",$N21/$I21)</f>
        <v/>
      </c>
      <c r="Q21" s="10" t="str">
        <f>IF($D21="","",IF($N21&gt;0,"Win",IF($N21&lt;0,"Loss","Even")))</f>
        <v/>
      </c>
      <c r="R21" s="7" t="str">
        <f>IF($D21="","",SUM($N$2:$N21))</f>
        <v/>
      </c>
      <c r="S21" s="7" t="str">
        <f>IF($D21="","",MAX(0,MAX($R$2:$R21)))</f>
        <v/>
      </c>
      <c r="T21" s="7" t="str">
        <f>IF($D21="","",$S21-$R21)</f>
        <v/>
      </c>
    </row>
    <row r="22">
      <c r="A22" s="4" t="n"/>
      <c r="D22" s="5" t="n"/>
      <c r="E22" s="5" t="n"/>
      <c r="F22" s="5" t="n"/>
      <c r="G22" s="6" t="n"/>
      <c r="H22" s="6" t="n"/>
      <c r="I22" s="6" t="n"/>
      <c r="L22" s="7" t="str">
        <f>IF($D22="","",IF($C22="Short",$D22*($E22-$F22),$D22*($F22-$E22)))</f>
        <v/>
      </c>
      <c r="M22" s="7" t="str">
        <f>IF($D22="","",SUM($G22,$H22))</f>
        <v/>
      </c>
      <c r="N22" s="7" t="str">
        <f>IF($D22="","",$L22-$M22)</f>
        <v/>
      </c>
      <c r="O22" s="8" t="str">
        <f>IF($D22="","",IF($D22*$E22+SUM($G22)=0,"",$N22/($D22*$E22+SUM($G22))))</f>
        <v/>
      </c>
      <c r="P22" s="9" t="str">
        <f>IF(OR($D22="",$I22="",$I22=0),"",$N22/$I22)</f>
        <v/>
      </c>
      <c r="Q22" s="10" t="str">
        <f>IF($D22="","",IF($N22&gt;0,"Win",IF($N22&lt;0,"Loss","Even")))</f>
        <v/>
      </c>
      <c r="R22" s="7" t="str">
        <f>IF($D22="","",SUM($N$2:$N22))</f>
        <v/>
      </c>
      <c r="S22" s="7" t="str">
        <f>IF($D22="","",MAX(0,MAX($R$2:$R22)))</f>
        <v/>
      </c>
      <c r="T22" s="7" t="str">
        <f>IF($D22="","",$S22-$R22)</f>
        <v/>
      </c>
    </row>
    <row r="23">
      <c r="A23" s="4" t="n"/>
      <c r="D23" s="5" t="n"/>
      <c r="E23" s="5" t="n"/>
      <c r="F23" s="5" t="n"/>
      <c r="G23" s="6" t="n"/>
      <c r="H23" s="6" t="n"/>
      <c r="I23" s="6" t="n"/>
      <c r="L23" s="7" t="str">
        <f>IF($D23="","",IF($C23="Short",$D23*($E23-$F23),$D23*($F23-$E23)))</f>
        <v/>
      </c>
      <c r="M23" s="7" t="str">
        <f>IF($D23="","",SUM($G23,$H23))</f>
        <v/>
      </c>
      <c r="N23" s="7" t="str">
        <f>IF($D23="","",$L23-$M23)</f>
        <v/>
      </c>
      <c r="O23" s="8" t="str">
        <f>IF($D23="","",IF($D23*$E23+SUM($G23)=0,"",$N23/($D23*$E23+SUM($G23))))</f>
        <v/>
      </c>
      <c r="P23" s="9" t="str">
        <f>IF(OR($D23="",$I23="",$I23=0),"",$N23/$I23)</f>
        <v/>
      </c>
      <c r="Q23" s="10" t="str">
        <f>IF($D23="","",IF($N23&gt;0,"Win",IF($N23&lt;0,"Loss","Even")))</f>
        <v/>
      </c>
      <c r="R23" s="7" t="str">
        <f>IF($D23="","",SUM($N$2:$N23))</f>
        <v/>
      </c>
      <c r="S23" s="7" t="str">
        <f>IF($D23="","",MAX(0,MAX($R$2:$R23)))</f>
        <v/>
      </c>
      <c r="T23" s="7" t="str">
        <f>IF($D23="","",$S23-$R23)</f>
        <v/>
      </c>
    </row>
    <row r="24">
      <c r="A24" s="4" t="n"/>
      <c r="D24" s="5" t="n"/>
      <c r="E24" s="5" t="n"/>
      <c r="F24" s="5" t="n"/>
      <c r="G24" s="6" t="n"/>
      <c r="H24" s="6" t="n"/>
      <c r="I24" s="6" t="n"/>
      <c r="L24" s="7" t="str">
        <f>IF($D24="","",IF($C24="Short",$D24*($E24-$F24),$D24*($F24-$E24)))</f>
        <v/>
      </c>
      <c r="M24" s="7" t="str">
        <f>IF($D24="","",SUM($G24,$H24))</f>
        <v/>
      </c>
      <c r="N24" s="7" t="str">
        <f>IF($D24="","",$L24-$M24)</f>
        <v/>
      </c>
      <c r="O24" s="8" t="str">
        <f>IF($D24="","",IF($D24*$E24+SUM($G24)=0,"",$N24/($D24*$E24+SUM($G24))))</f>
        <v/>
      </c>
      <c r="P24" s="9" t="str">
        <f>IF(OR($D24="",$I24="",$I24=0),"",$N24/$I24)</f>
        <v/>
      </c>
      <c r="Q24" s="10" t="str">
        <f>IF($D24="","",IF($N24&gt;0,"Win",IF($N24&lt;0,"Loss","Even")))</f>
        <v/>
      </c>
      <c r="R24" s="7" t="str">
        <f>IF($D24="","",SUM($N$2:$N24))</f>
        <v/>
      </c>
      <c r="S24" s="7" t="str">
        <f>IF($D24="","",MAX(0,MAX($R$2:$R24)))</f>
        <v/>
      </c>
      <c r="T24" s="7" t="str">
        <f>IF($D24="","",$S24-$R24)</f>
        <v/>
      </c>
    </row>
    <row r="25">
      <c r="A25" s="4" t="n"/>
      <c r="D25" s="5" t="n"/>
      <c r="E25" s="5" t="n"/>
      <c r="F25" s="5" t="n"/>
      <c r="G25" s="6" t="n"/>
      <c r="H25" s="6" t="n"/>
      <c r="I25" s="6" t="n"/>
      <c r="L25" s="7" t="str">
        <f>IF($D25="","",IF($C25="Short",$D25*($E25-$F25),$D25*($F25-$E25)))</f>
        <v/>
      </c>
      <c r="M25" s="7" t="str">
        <f>IF($D25="","",SUM($G25,$H25))</f>
        <v/>
      </c>
      <c r="N25" s="7" t="str">
        <f>IF($D25="","",$L25-$M25)</f>
        <v/>
      </c>
      <c r="O25" s="8" t="str">
        <f>IF($D25="","",IF($D25*$E25+SUM($G25)=0,"",$N25/($D25*$E25+SUM($G25))))</f>
        <v/>
      </c>
      <c r="P25" s="9" t="str">
        <f>IF(OR($D25="",$I25="",$I25=0),"",$N25/$I25)</f>
        <v/>
      </c>
      <c r="Q25" s="10" t="str">
        <f>IF($D25="","",IF($N25&gt;0,"Win",IF($N25&lt;0,"Loss","Even")))</f>
        <v/>
      </c>
      <c r="R25" s="7" t="str">
        <f>IF($D25="","",SUM($N$2:$N25))</f>
        <v/>
      </c>
      <c r="S25" s="7" t="str">
        <f>IF($D25="","",MAX(0,MAX($R$2:$R25)))</f>
        <v/>
      </c>
      <c r="T25" s="7" t="str">
        <f>IF($D25="","",$S25-$R25)</f>
        <v/>
      </c>
    </row>
    <row r="26">
      <c r="A26" s="4" t="n"/>
      <c r="D26" s="5" t="n"/>
      <c r="E26" s="5" t="n"/>
      <c r="F26" s="5" t="n"/>
      <c r="G26" s="6" t="n"/>
      <c r="H26" s="6" t="n"/>
      <c r="I26" s="6" t="n"/>
      <c r="L26" s="7" t="str">
        <f>IF($D26="","",IF($C26="Short",$D26*($E26-$F26),$D26*($F26-$E26)))</f>
        <v/>
      </c>
      <c r="M26" s="7" t="str">
        <f>IF($D26="","",SUM($G26,$H26))</f>
        <v/>
      </c>
      <c r="N26" s="7" t="str">
        <f>IF($D26="","",$L26-$M26)</f>
        <v/>
      </c>
      <c r="O26" s="8" t="str">
        <f>IF($D26="","",IF($D26*$E26+SUM($G26)=0,"",$N26/($D26*$E26+SUM($G26))))</f>
        <v/>
      </c>
      <c r="P26" s="9" t="str">
        <f>IF(OR($D26="",$I26="",$I26=0),"",$N26/$I26)</f>
        <v/>
      </c>
      <c r="Q26" s="10" t="str">
        <f>IF($D26="","",IF($N26&gt;0,"Win",IF($N26&lt;0,"Loss","Even")))</f>
        <v/>
      </c>
      <c r="R26" s="7" t="str">
        <f>IF($D26="","",SUM($N$2:$N26))</f>
        <v/>
      </c>
      <c r="S26" s="7" t="str">
        <f>IF($D26="","",MAX(0,MAX($R$2:$R26)))</f>
        <v/>
      </c>
      <c r="T26" s="7" t="str">
        <f>IF($D26="","",$S26-$R26)</f>
        <v/>
      </c>
    </row>
    <row r="27">
      <c r="A27" s="4" t="n"/>
      <c r="D27" s="5" t="n"/>
      <c r="E27" s="5" t="n"/>
      <c r="F27" s="5" t="n"/>
      <c r="G27" s="6" t="n"/>
      <c r="H27" s="6" t="n"/>
      <c r="I27" s="6" t="n"/>
      <c r="L27" s="7" t="str">
        <f>IF($D27="","",IF($C27="Short",$D27*($E27-$F27),$D27*($F27-$E27)))</f>
        <v/>
      </c>
      <c r="M27" s="7" t="str">
        <f>IF($D27="","",SUM($G27,$H27))</f>
        <v/>
      </c>
      <c r="N27" s="7" t="str">
        <f>IF($D27="","",$L27-$M27)</f>
        <v/>
      </c>
      <c r="O27" s="8" t="str">
        <f>IF($D27="","",IF($D27*$E27+SUM($G27)=0,"",$N27/($D27*$E27+SUM($G27))))</f>
        <v/>
      </c>
      <c r="P27" s="9" t="str">
        <f>IF(OR($D27="",$I27="",$I27=0),"",$N27/$I27)</f>
        <v/>
      </c>
      <c r="Q27" s="10" t="str">
        <f>IF($D27="","",IF($N27&gt;0,"Win",IF($N27&lt;0,"Loss","Even")))</f>
        <v/>
      </c>
      <c r="R27" s="7" t="str">
        <f>IF($D27="","",SUM($N$2:$N27))</f>
        <v/>
      </c>
      <c r="S27" s="7" t="str">
        <f>IF($D27="","",MAX(0,MAX($R$2:$R27)))</f>
        <v/>
      </c>
      <c r="T27" s="7" t="str">
        <f>IF($D27="","",$S27-$R27)</f>
        <v/>
      </c>
    </row>
    <row r="28">
      <c r="A28" s="4" t="n"/>
      <c r="D28" s="5" t="n"/>
      <c r="E28" s="5" t="n"/>
      <c r="F28" s="5" t="n"/>
      <c r="G28" s="6" t="n"/>
      <c r="H28" s="6" t="n"/>
      <c r="I28" s="6" t="n"/>
      <c r="L28" s="7" t="str">
        <f>IF($D28="","",IF($C28="Short",$D28*($E28-$F28),$D28*($F28-$E28)))</f>
        <v/>
      </c>
      <c r="M28" s="7" t="str">
        <f>IF($D28="","",SUM($G28,$H28))</f>
        <v/>
      </c>
      <c r="N28" s="7" t="str">
        <f>IF($D28="","",$L28-$M28)</f>
        <v/>
      </c>
      <c r="O28" s="8" t="str">
        <f>IF($D28="","",IF($D28*$E28+SUM($G28)=0,"",$N28/($D28*$E28+SUM($G28))))</f>
        <v/>
      </c>
      <c r="P28" s="9" t="str">
        <f>IF(OR($D28="",$I28="",$I28=0),"",$N28/$I28)</f>
        <v/>
      </c>
      <c r="Q28" s="10" t="str">
        <f>IF($D28="","",IF($N28&gt;0,"Win",IF($N28&lt;0,"Loss","Even")))</f>
        <v/>
      </c>
      <c r="R28" s="7" t="str">
        <f>IF($D28="","",SUM($N$2:$N28))</f>
        <v/>
      </c>
      <c r="S28" s="7" t="str">
        <f>IF($D28="","",MAX(0,MAX($R$2:$R28)))</f>
        <v/>
      </c>
      <c r="T28" s="7" t="str">
        <f>IF($D28="","",$S28-$R28)</f>
        <v/>
      </c>
    </row>
    <row r="29">
      <c r="A29" s="4" t="n"/>
      <c r="D29" s="5" t="n"/>
      <c r="E29" s="5" t="n"/>
      <c r="F29" s="5" t="n"/>
      <c r="G29" s="6" t="n"/>
      <c r="H29" s="6" t="n"/>
      <c r="I29" s="6" t="n"/>
      <c r="L29" s="7" t="str">
        <f>IF($D29="","",IF($C29="Short",$D29*($E29-$F29),$D29*($F29-$E29)))</f>
        <v/>
      </c>
      <c r="M29" s="7" t="str">
        <f>IF($D29="","",SUM($G29,$H29))</f>
        <v/>
      </c>
      <c r="N29" s="7" t="str">
        <f>IF($D29="","",$L29-$M29)</f>
        <v/>
      </c>
      <c r="O29" s="8" t="str">
        <f>IF($D29="","",IF($D29*$E29+SUM($G29)=0,"",$N29/($D29*$E29+SUM($G29))))</f>
        <v/>
      </c>
      <c r="P29" s="9" t="str">
        <f>IF(OR($D29="",$I29="",$I29=0),"",$N29/$I29)</f>
        <v/>
      </c>
      <c r="Q29" s="10" t="str">
        <f>IF($D29="","",IF($N29&gt;0,"Win",IF($N29&lt;0,"Loss","Even")))</f>
        <v/>
      </c>
      <c r="R29" s="7" t="str">
        <f>IF($D29="","",SUM($N$2:$N29))</f>
        <v/>
      </c>
      <c r="S29" s="7" t="str">
        <f>IF($D29="","",MAX(0,MAX($R$2:$R29)))</f>
        <v/>
      </c>
      <c r="T29" s="7" t="str">
        <f>IF($D29="","",$S29-$R29)</f>
        <v/>
      </c>
    </row>
    <row r="30">
      <c r="A30" s="4" t="n"/>
      <c r="D30" s="5" t="n"/>
      <c r="E30" s="5" t="n"/>
      <c r="F30" s="5" t="n"/>
      <c r="G30" s="6" t="n"/>
      <c r="H30" s="6" t="n"/>
      <c r="I30" s="6" t="n"/>
      <c r="L30" s="7" t="str">
        <f>IF($D30="","",IF($C30="Short",$D30*($E30-$F30),$D30*($F30-$E30)))</f>
        <v/>
      </c>
      <c r="M30" s="7" t="str">
        <f>IF($D30="","",SUM($G30,$H30))</f>
        <v/>
      </c>
      <c r="N30" s="7" t="str">
        <f>IF($D30="","",$L30-$M30)</f>
        <v/>
      </c>
      <c r="O30" s="8" t="str">
        <f>IF($D30="","",IF($D30*$E30+SUM($G30)=0,"",$N30/($D30*$E30+SUM($G30))))</f>
        <v/>
      </c>
      <c r="P30" s="9" t="str">
        <f>IF(OR($D30="",$I30="",$I30=0),"",$N30/$I30)</f>
        <v/>
      </c>
      <c r="Q30" s="10" t="str">
        <f>IF($D30="","",IF($N30&gt;0,"Win",IF($N30&lt;0,"Loss","Even")))</f>
        <v/>
      </c>
      <c r="R30" s="7" t="str">
        <f>IF($D30="","",SUM($N$2:$N30))</f>
        <v/>
      </c>
      <c r="S30" s="7" t="str">
        <f>IF($D30="","",MAX(0,MAX($R$2:$R30)))</f>
        <v/>
      </c>
      <c r="T30" s="7" t="str">
        <f>IF($D30="","",$S30-$R30)</f>
        <v/>
      </c>
    </row>
    <row r="31">
      <c r="A31" s="4" t="n"/>
      <c r="D31" s="5" t="n"/>
      <c r="E31" s="5" t="n"/>
      <c r="F31" s="5" t="n"/>
      <c r="G31" s="6" t="n"/>
      <c r="H31" s="6" t="n"/>
      <c r="I31" s="6" t="n"/>
      <c r="L31" s="7" t="str">
        <f>IF($D31="","",IF($C31="Short",$D31*($E31-$F31),$D31*($F31-$E31)))</f>
        <v/>
      </c>
      <c r="M31" s="7" t="str">
        <f>IF($D31="","",SUM($G31,$H31))</f>
        <v/>
      </c>
      <c r="N31" s="7" t="str">
        <f>IF($D31="","",$L31-$M31)</f>
        <v/>
      </c>
      <c r="O31" s="8" t="str">
        <f>IF($D31="","",IF($D31*$E31+SUM($G31)=0,"",$N31/($D31*$E31+SUM($G31))))</f>
        <v/>
      </c>
      <c r="P31" s="9" t="str">
        <f>IF(OR($D31="",$I31="",$I31=0),"",$N31/$I31)</f>
        <v/>
      </c>
      <c r="Q31" s="10" t="str">
        <f>IF($D31="","",IF($N31&gt;0,"Win",IF($N31&lt;0,"Loss","Even")))</f>
        <v/>
      </c>
      <c r="R31" s="7" t="str">
        <f>IF($D31="","",SUM($N$2:$N31))</f>
        <v/>
      </c>
      <c r="S31" s="7" t="str">
        <f>IF($D31="","",MAX(0,MAX($R$2:$R31)))</f>
        <v/>
      </c>
      <c r="T31" s="7" t="str">
        <f>IF($D31="","",$S31-$R31)</f>
        <v/>
      </c>
    </row>
    <row r="32">
      <c r="A32" s="4" t="n"/>
      <c r="D32" s="5" t="n"/>
      <c r="E32" s="5" t="n"/>
      <c r="F32" s="5" t="n"/>
      <c r="G32" s="6" t="n"/>
      <c r="H32" s="6" t="n"/>
      <c r="I32" s="6" t="n"/>
      <c r="L32" s="7" t="str">
        <f>IF($D32="","",IF($C32="Short",$D32*($E32-$F32),$D32*($F32-$E32)))</f>
        <v/>
      </c>
      <c r="M32" s="7" t="str">
        <f>IF($D32="","",SUM($G32,$H32))</f>
        <v/>
      </c>
      <c r="N32" s="7" t="str">
        <f>IF($D32="","",$L32-$M32)</f>
        <v/>
      </c>
      <c r="O32" s="8" t="str">
        <f>IF($D32="","",IF($D32*$E32+SUM($G32)=0,"",$N32/($D32*$E32+SUM($G32))))</f>
        <v/>
      </c>
      <c r="P32" s="9" t="str">
        <f>IF(OR($D32="",$I32="",$I32=0),"",$N32/$I32)</f>
        <v/>
      </c>
      <c r="Q32" s="10" t="str">
        <f>IF($D32="","",IF($N32&gt;0,"Win",IF($N32&lt;0,"Loss","Even")))</f>
        <v/>
      </c>
      <c r="R32" s="7" t="str">
        <f>IF($D32="","",SUM($N$2:$N32))</f>
        <v/>
      </c>
      <c r="S32" s="7" t="str">
        <f>IF($D32="","",MAX(0,MAX($R$2:$R32)))</f>
        <v/>
      </c>
      <c r="T32" s="7" t="str">
        <f>IF($D32="","",$S32-$R32)</f>
        <v/>
      </c>
    </row>
    <row r="33">
      <c r="A33" s="4" t="n"/>
      <c r="D33" s="5" t="n"/>
      <c r="E33" s="5" t="n"/>
      <c r="F33" s="5" t="n"/>
      <c r="G33" s="6" t="n"/>
      <c r="H33" s="6" t="n"/>
      <c r="I33" s="6" t="n"/>
      <c r="L33" s="7" t="str">
        <f>IF($D33="","",IF($C33="Short",$D33*($E33-$F33),$D33*($F33-$E33)))</f>
        <v/>
      </c>
      <c r="M33" s="7" t="str">
        <f>IF($D33="","",SUM($G33,$H33))</f>
        <v/>
      </c>
      <c r="N33" s="7" t="str">
        <f>IF($D33="","",$L33-$M33)</f>
        <v/>
      </c>
      <c r="O33" s="8" t="str">
        <f>IF($D33="","",IF($D33*$E33+SUM($G33)=0,"",$N33/($D33*$E33+SUM($G33))))</f>
        <v/>
      </c>
      <c r="P33" s="9" t="str">
        <f>IF(OR($D33="",$I33="",$I33=0),"",$N33/$I33)</f>
        <v/>
      </c>
      <c r="Q33" s="10" t="str">
        <f>IF($D33="","",IF($N33&gt;0,"Win",IF($N33&lt;0,"Loss","Even")))</f>
        <v/>
      </c>
      <c r="R33" s="7" t="str">
        <f>IF($D33="","",SUM($N$2:$N33))</f>
        <v/>
      </c>
      <c r="S33" s="7" t="str">
        <f>IF($D33="","",MAX(0,MAX($R$2:$R33)))</f>
        <v/>
      </c>
      <c r="T33" s="7" t="str">
        <f>IF($D33="","",$S33-$R33)</f>
        <v/>
      </c>
    </row>
    <row r="34">
      <c r="A34" s="4" t="n"/>
      <c r="D34" s="5" t="n"/>
      <c r="E34" s="5" t="n"/>
      <c r="F34" s="5" t="n"/>
      <c r="G34" s="6" t="n"/>
      <c r="H34" s="6" t="n"/>
      <c r="I34" s="6" t="n"/>
      <c r="L34" s="7" t="str">
        <f>IF($D34="","",IF($C34="Short",$D34*($E34-$F34),$D34*($F34-$E34)))</f>
        <v/>
      </c>
      <c r="M34" s="7" t="str">
        <f>IF($D34="","",SUM($G34,$H34))</f>
        <v/>
      </c>
      <c r="N34" s="7" t="str">
        <f>IF($D34="","",$L34-$M34)</f>
        <v/>
      </c>
      <c r="O34" s="8" t="str">
        <f>IF($D34="","",IF($D34*$E34+SUM($G34)=0,"",$N34/($D34*$E34+SUM($G34))))</f>
        <v/>
      </c>
      <c r="P34" s="9" t="str">
        <f>IF(OR($D34="",$I34="",$I34=0),"",$N34/$I34)</f>
        <v/>
      </c>
      <c r="Q34" s="10" t="str">
        <f>IF($D34="","",IF($N34&gt;0,"Win",IF($N34&lt;0,"Loss","Even")))</f>
        <v/>
      </c>
      <c r="R34" s="7" t="str">
        <f>IF($D34="","",SUM($N$2:$N34))</f>
        <v/>
      </c>
      <c r="S34" s="7" t="str">
        <f>IF($D34="","",MAX(0,MAX($R$2:$R34)))</f>
        <v/>
      </c>
      <c r="T34" s="7" t="str">
        <f>IF($D34="","",$S34-$R34)</f>
        <v/>
      </c>
    </row>
    <row r="35">
      <c r="A35" s="4" t="n"/>
      <c r="D35" s="5" t="n"/>
      <c r="E35" s="5" t="n"/>
      <c r="F35" s="5" t="n"/>
      <c r="G35" s="6" t="n"/>
      <c r="H35" s="6" t="n"/>
      <c r="I35" s="6" t="n"/>
      <c r="L35" s="7" t="str">
        <f>IF($D35="","",IF($C35="Short",$D35*($E35-$F35),$D35*($F35-$E35)))</f>
        <v/>
      </c>
      <c r="M35" s="7" t="str">
        <f>IF($D35="","",SUM($G35,$H35))</f>
        <v/>
      </c>
      <c r="N35" s="7" t="str">
        <f>IF($D35="","",$L35-$M35)</f>
        <v/>
      </c>
      <c r="O35" s="8" t="str">
        <f>IF($D35="","",IF($D35*$E35+SUM($G35)=0,"",$N35/($D35*$E35+SUM($G35))))</f>
        <v/>
      </c>
      <c r="P35" s="9" t="str">
        <f>IF(OR($D35="",$I35="",$I35=0),"",$N35/$I35)</f>
        <v/>
      </c>
      <c r="Q35" s="10" t="str">
        <f>IF($D35="","",IF($N35&gt;0,"Win",IF($N35&lt;0,"Loss","Even")))</f>
        <v/>
      </c>
      <c r="R35" s="7" t="str">
        <f>IF($D35="","",SUM($N$2:$N35))</f>
        <v/>
      </c>
      <c r="S35" s="7" t="str">
        <f>IF($D35="","",MAX(0,MAX($R$2:$R35)))</f>
        <v/>
      </c>
      <c r="T35" s="7" t="str">
        <f>IF($D35="","",$S35-$R35)</f>
        <v/>
      </c>
    </row>
    <row r="36">
      <c r="A36" s="4" t="n"/>
      <c r="D36" s="5" t="n"/>
      <c r="E36" s="5" t="n"/>
      <c r="F36" s="5" t="n"/>
      <c r="G36" s="6" t="n"/>
      <c r="H36" s="6" t="n"/>
      <c r="I36" s="6" t="n"/>
      <c r="L36" s="7" t="str">
        <f>IF($D36="","",IF($C36="Short",$D36*($E36-$F36),$D36*($F36-$E36)))</f>
        <v/>
      </c>
      <c r="M36" s="7" t="str">
        <f>IF($D36="","",SUM($G36,$H36))</f>
        <v/>
      </c>
      <c r="N36" s="7" t="str">
        <f>IF($D36="","",$L36-$M36)</f>
        <v/>
      </c>
      <c r="O36" s="8" t="str">
        <f>IF($D36="","",IF($D36*$E36+SUM($G36)=0,"",$N36/($D36*$E36+SUM($G36))))</f>
        <v/>
      </c>
      <c r="P36" s="9" t="str">
        <f>IF(OR($D36="",$I36="",$I36=0),"",$N36/$I36)</f>
        <v/>
      </c>
      <c r="Q36" s="10" t="str">
        <f>IF($D36="","",IF($N36&gt;0,"Win",IF($N36&lt;0,"Loss","Even")))</f>
        <v/>
      </c>
      <c r="R36" s="7" t="str">
        <f>IF($D36="","",SUM($N$2:$N36))</f>
        <v/>
      </c>
      <c r="S36" s="7" t="str">
        <f>IF($D36="","",MAX(0,MAX($R$2:$R36)))</f>
        <v/>
      </c>
      <c r="T36" s="7" t="str">
        <f>IF($D36="","",$S36-$R36)</f>
        <v/>
      </c>
    </row>
    <row r="37">
      <c r="A37" s="4" t="n"/>
      <c r="D37" s="5" t="n"/>
      <c r="E37" s="5" t="n"/>
      <c r="F37" s="5" t="n"/>
      <c r="G37" s="6" t="n"/>
      <c r="H37" s="6" t="n"/>
      <c r="I37" s="6" t="n"/>
      <c r="L37" s="7" t="str">
        <f>IF($D37="","",IF($C37="Short",$D37*($E37-$F37),$D37*($F37-$E37)))</f>
        <v/>
      </c>
      <c r="M37" s="7" t="str">
        <f>IF($D37="","",SUM($G37,$H37))</f>
        <v/>
      </c>
      <c r="N37" s="7" t="str">
        <f>IF($D37="","",$L37-$M37)</f>
        <v/>
      </c>
      <c r="O37" s="8" t="str">
        <f>IF($D37="","",IF($D37*$E37+SUM($G37)=0,"",$N37/($D37*$E37+SUM($G37))))</f>
        <v/>
      </c>
      <c r="P37" s="9" t="str">
        <f>IF(OR($D37="",$I37="",$I37=0),"",$N37/$I37)</f>
        <v/>
      </c>
      <c r="Q37" s="10" t="str">
        <f>IF($D37="","",IF($N37&gt;0,"Win",IF($N37&lt;0,"Loss","Even")))</f>
        <v/>
      </c>
      <c r="R37" s="7" t="str">
        <f>IF($D37="","",SUM($N$2:$N37))</f>
        <v/>
      </c>
      <c r="S37" s="7" t="str">
        <f>IF($D37="","",MAX(0,MAX($R$2:$R37)))</f>
        <v/>
      </c>
      <c r="T37" s="7" t="str">
        <f>IF($D37="","",$S37-$R37)</f>
        <v/>
      </c>
    </row>
    <row r="38">
      <c r="A38" s="4" t="n"/>
      <c r="D38" s="5" t="n"/>
      <c r="E38" s="5" t="n"/>
      <c r="F38" s="5" t="n"/>
      <c r="G38" s="6" t="n"/>
      <c r="H38" s="6" t="n"/>
      <c r="I38" s="6" t="n"/>
      <c r="L38" s="7" t="str">
        <f>IF($D38="","",IF($C38="Short",$D38*($E38-$F38),$D38*($F38-$E38)))</f>
        <v/>
      </c>
      <c r="M38" s="7" t="str">
        <f>IF($D38="","",SUM($G38,$H38))</f>
        <v/>
      </c>
      <c r="N38" s="7" t="str">
        <f>IF($D38="","",$L38-$M38)</f>
        <v/>
      </c>
      <c r="O38" s="8" t="str">
        <f>IF($D38="","",IF($D38*$E38+SUM($G38)=0,"",$N38/($D38*$E38+SUM($G38))))</f>
        <v/>
      </c>
      <c r="P38" s="9" t="str">
        <f>IF(OR($D38="",$I38="",$I38=0),"",$N38/$I38)</f>
        <v/>
      </c>
      <c r="Q38" s="10" t="str">
        <f>IF($D38="","",IF($N38&gt;0,"Win",IF($N38&lt;0,"Loss","Even")))</f>
        <v/>
      </c>
      <c r="R38" s="7" t="str">
        <f>IF($D38="","",SUM($N$2:$N38))</f>
        <v/>
      </c>
      <c r="S38" s="7" t="str">
        <f>IF($D38="","",MAX(0,MAX($R$2:$R38)))</f>
        <v/>
      </c>
      <c r="T38" s="7" t="str">
        <f>IF($D38="","",$S38-$R38)</f>
        <v/>
      </c>
    </row>
    <row r="39">
      <c r="A39" s="4" t="n"/>
      <c r="D39" s="5" t="n"/>
      <c r="E39" s="5" t="n"/>
      <c r="F39" s="5" t="n"/>
      <c r="G39" s="6" t="n"/>
      <c r="H39" s="6" t="n"/>
      <c r="I39" s="6" t="n"/>
      <c r="L39" s="7" t="str">
        <f>IF($D39="","",IF($C39="Short",$D39*($E39-$F39),$D39*($F39-$E39)))</f>
        <v/>
      </c>
      <c r="M39" s="7" t="str">
        <f>IF($D39="","",SUM($G39,$H39))</f>
        <v/>
      </c>
      <c r="N39" s="7" t="str">
        <f>IF($D39="","",$L39-$M39)</f>
        <v/>
      </c>
      <c r="O39" s="8" t="str">
        <f>IF($D39="","",IF($D39*$E39+SUM($G39)=0,"",$N39/($D39*$E39+SUM($G39))))</f>
        <v/>
      </c>
      <c r="P39" s="9" t="str">
        <f>IF(OR($D39="",$I39="",$I39=0),"",$N39/$I39)</f>
        <v/>
      </c>
      <c r="Q39" s="10" t="str">
        <f>IF($D39="","",IF($N39&gt;0,"Win",IF($N39&lt;0,"Loss","Even")))</f>
        <v/>
      </c>
      <c r="R39" s="7" t="str">
        <f>IF($D39="","",SUM($N$2:$N39))</f>
        <v/>
      </c>
      <c r="S39" s="7" t="str">
        <f>IF($D39="","",MAX(0,MAX($R$2:$R39)))</f>
        <v/>
      </c>
      <c r="T39" s="7" t="str">
        <f>IF($D39="","",$S39-$R39)</f>
        <v/>
      </c>
    </row>
    <row r="40">
      <c r="A40" s="4" t="n"/>
      <c r="D40" s="5" t="n"/>
      <c r="E40" s="5" t="n"/>
      <c r="F40" s="5" t="n"/>
      <c r="G40" s="6" t="n"/>
      <c r="H40" s="6" t="n"/>
      <c r="I40" s="6" t="n"/>
      <c r="L40" s="7" t="str">
        <f>IF($D40="","",IF($C40="Short",$D40*($E40-$F40),$D40*($F40-$E40)))</f>
        <v/>
      </c>
      <c r="M40" s="7" t="str">
        <f>IF($D40="","",SUM($G40,$H40))</f>
        <v/>
      </c>
      <c r="N40" s="7" t="str">
        <f>IF($D40="","",$L40-$M40)</f>
        <v/>
      </c>
      <c r="O40" s="8" t="str">
        <f>IF($D40="","",IF($D40*$E40+SUM($G40)=0,"",$N40/($D40*$E40+SUM($G40))))</f>
        <v/>
      </c>
      <c r="P40" s="9" t="str">
        <f>IF(OR($D40="",$I40="",$I40=0),"",$N40/$I40)</f>
        <v/>
      </c>
      <c r="Q40" s="10" t="str">
        <f>IF($D40="","",IF($N40&gt;0,"Win",IF($N40&lt;0,"Loss","Even")))</f>
        <v/>
      </c>
      <c r="R40" s="7" t="str">
        <f>IF($D40="","",SUM($N$2:$N40))</f>
        <v/>
      </c>
      <c r="S40" s="7" t="str">
        <f>IF($D40="","",MAX(0,MAX($R$2:$R40)))</f>
        <v/>
      </c>
      <c r="T40" s="7" t="str">
        <f>IF($D40="","",$S40-$R40)</f>
        <v/>
      </c>
    </row>
    <row r="41">
      <c r="A41" s="4" t="n"/>
      <c r="D41" s="5" t="n"/>
      <c r="E41" s="5" t="n"/>
      <c r="F41" s="5" t="n"/>
      <c r="G41" s="6" t="n"/>
      <c r="H41" s="6" t="n"/>
      <c r="I41" s="6" t="n"/>
      <c r="L41" s="7" t="str">
        <f>IF($D41="","",IF($C41="Short",$D41*($E41-$F41),$D41*($F41-$E41)))</f>
        <v/>
      </c>
      <c r="M41" s="7" t="str">
        <f>IF($D41="","",SUM($G41,$H41))</f>
        <v/>
      </c>
      <c r="N41" s="7" t="str">
        <f>IF($D41="","",$L41-$M41)</f>
        <v/>
      </c>
      <c r="O41" s="8" t="str">
        <f>IF($D41="","",IF($D41*$E41+SUM($G41)=0,"",$N41/($D41*$E41+SUM($G41))))</f>
        <v/>
      </c>
      <c r="P41" s="9" t="str">
        <f>IF(OR($D41="",$I41="",$I41=0),"",$N41/$I41)</f>
        <v/>
      </c>
      <c r="Q41" s="10" t="str">
        <f>IF($D41="","",IF($N41&gt;0,"Win",IF($N41&lt;0,"Loss","Even")))</f>
        <v/>
      </c>
      <c r="R41" s="7" t="str">
        <f>IF($D41="","",SUM($N$2:$N41))</f>
        <v/>
      </c>
      <c r="S41" s="7" t="str">
        <f>IF($D41="","",MAX(0,MAX($R$2:$R41)))</f>
        <v/>
      </c>
      <c r="T41" s="7" t="str">
        <f>IF($D41="","",$S41-$R41)</f>
        <v/>
      </c>
    </row>
    <row r="42">
      <c r="A42" s="4" t="n"/>
      <c r="D42" s="5" t="n"/>
      <c r="E42" s="5" t="n"/>
      <c r="F42" s="5" t="n"/>
      <c r="G42" s="6" t="n"/>
      <c r="H42" s="6" t="n"/>
      <c r="I42" s="6" t="n"/>
      <c r="L42" s="7" t="str">
        <f>IF($D42="","",IF($C42="Short",$D42*($E42-$F42),$D42*($F42-$E42)))</f>
        <v/>
      </c>
      <c r="M42" s="7" t="str">
        <f>IF($D42="","",SUM($G42,$H42))</f>
        <v/>
      </c>
      <c r="N42" s="7" t="str">
        <f>IF($D42="","",$L42-$M42)</f>
        <v/>
      </c>
      <c r="O42" s="8" t="str">
        <f>IF($D42="","",IF($D42*$E42+SUM($G42)=0,"",$N42/($D42*$E42+SUM($G42))))</f>
        <v/>
      </c>
      <c r="P42" s="9" t="str">
        <f>IF(OR($D42="",$I42="",$I42=0),"",$N42/$I42)</f>
        <v/>
      </c>
      <c r="Q42" s="10" t="str">
        <f>IF($D42="","",IF($N42&gt;0,"Win",IF($N42&lt;0,"Loss","Even")))</f>
        <v/>
      </c>
      <c r="R42" s="7" t="str">
        <f>IF($D42="","",SUM($N$2:$N42))</f>
        <v/>
      </c>
      <c r="S42" s="7" t="str">
        <f>IF($D42="","",MAX(0,MAX($R$2:$R42)))</f>
        <v/>
      </c>
      <c r="T42" s="7" t="str">
        <f>IF($D42="","",$S42-$R42)</f>
        <v/>
      </c>
    </row>
    <row r="43">
      <c r="A43" s="4" t="n"/>
      <c r="D43" s="5" t="n"/>
      <c r="E43" s="5" t="n"/>
      <c r="F43" s="5" t="n"/>
      <c r="G43" s="6" t="n"/>
      <c r="H43" s="6" t="n"/>
      <c r="I43" s="6" t="n"/>
      <c r="L43" s="7" t="str">
        <f>IF($D43="","",IF($C43="Short",$D43*($E43-$F43),$D43*($F43-$E43)))</f>
        <v/>
      </c>
      <c r="M43" s="7" t="str">
        <f>IF($D43="","",SUM($G43,$H43))</f>
        <v/>
      </c>
      <c r="N43" s="7" t="str">
        <f>IF($D43="","",$L43-$M43)</f>
        <v/>
      </c>
      <c r="O43" s="8" t="str">
        <f>IF($D43="","",IF($D43*$E43+SUM($G43)=0,"",$N43/($D43*$E43+SUM($G43))))</f>
        <v/>
      </c>
      <c r="P43" s="9" t="str">
        <f>IF(OR($D43="",$I43="",$I43=0),"",$N43/$I43)</f>
        <v/>
      </c>
      <c r="Q43" s="10" t="str">
        <f>IF($D43="","",IF($N43&gt;0,"Win",IF($N43&lt;0,"Loss","Even")))</f>
        <v/>
      </c>
      <c r="R43" s="7" t="str">
        <f>IF($D43="","",SUM($N$2:$N43))</f>
        <v/>
      </c>
      <c r="S43" s="7" t="str">
        <f>IF($D43="","",MAX(0,MAX($R$2:$R43)))</f>
        <v/>
      </c>
      <c r="T43" s="7" t="str">
        <f>IF($D43="","",$S43-$R43)</f>
        <v/>
      </c>
    </row>
    <row r="44">
      <c r="A44" s="4" t="n"/>
      <c r="D44" s="5" t="n"/>
      <c r="E44" s="5" t="n"/>
      <c r="F44" s="5" t="n"/>
      <c r="G44" s="6" t="n"/>
      <c r="H44" s="6" t="n"/>
      <c r="I44" s="6" t="n"/>
      <c r="L44" s="7" t="str">
        <f>IF($D44="","",IF($C44="Short",$D44*($E44-$F44),$D44*($F44-$E44)))</f>
        <v/>
      </c>
      <c r="M44" s="7" t="str">
        <f>IF($D44="","",SUM($G44,$H44))</f>
        <v/>
      </c>
      <c r="N44" s="7" t="str">
        <f>IF($D44="","",$L44-$M44)</f>
        <v/>
      </c>
      <c r="O44" s="8" t="str">
        <f>IF($D44="","",IF($D44*$E44+SUM($G44)=0,"",$N44/($D44*$E44+SUM($G44))))</f>
        <v/>
      </c>
      <c r="P44" s="9" t="str">
        <f>IF(OR($D44="",$I44="",$I44=0),"",$N44/$I44)</f>
        <v/>
      </c>
      <c r="Q44" s="10" t="str">
        <f>IF($D44="","",IF($N44&gt;0,"Win",IF($N44&lt;0,"Loss","Even")))</f>
        <v/>
      </c>
      <c r="R44" s="7" t="str">
        <f>IF($D44="","",SUM($N$2:$N44))</f>
        <v/>
      </c>
      <c r="S44" s="7" t="str">
        <f>IF($D44="","",MAX(0,MAX($R$2:$R44)))</f>
        <v/>
      </c>
      <c r="T44" s="7" t="str">
        <f>IF($D44="","",$S44-$R44)</f>
        <v/>
      </c>
    </row>
    <row r="45">
      <c r="A45" s="4" t="n"/>
      <c r="D45" s="5" t="n"/>
      <c r="E45" s="5" t="n"/>
      <c r="F45" s="5" t="n"/>
      <c r="G45" s="6" t="n"/>
      <c r="H45" s="6" t="n"/>
      <c r="I45" s="6" t="n"/>
      <c r="L45" s="7" t="str">
        <f>IF($D45="","",IF($C45="Short",$D45*($E45-$F45),$D45*($F45-$E45)))</f>
        <v/>
      </c>
      <c r="M45" s="7" t="str">
        <f>IF($D45="","",SUM($G45,$H45))</f>
        <v/>
      </c>
      <c r="N45" s="7" t="str">
        <f>IF($D45="","",$L45-$M45)</f>
        <v/>
      </c>
      <c r="O45" s="8" t="str">
        <f>IF($D45="","",IF($D45*$E45+SUM($G45)=0,"",$N45/($D45*$E45+SUM($G45))))</f>
        <v/>
      </c>
      <c r="P45" s="9" t="str">
        <f>IF(OR($D45="",$I45="",$I45=0),"",$N45/$I45)</f>
        <v/>
      </c>
      <c r="Q45" s="10" t="str">
        <f>IF($D45="","",IF($N45&gt;0,"Win",IF($N45&lt;0,"Loss","Even")))</f>
        <v/>
      </c>
      <c r="R45" s="7" t="str">
        <f>IF($D45="","",SUM($N$2:$N45))</f>
        <v/>
      </c>
      <c r="S45" s="7" t="str">
        <f>IF($D45="","",MAX(0,MAX($R$2:$R45)))</f>
        <v/>
      </c>
      <c r="T45" s="7" t="str">
        <f>IF($D45="","",$S45-$R45)</f>
        <v/>
      </c>
    </row>
    <row r="46">
      <c r="A46" s="4" t="n"/>
      <c r="D46" s="5" t="n"/>
      <c r="E46" s="5" t="n"/>
      <c r="F46" s="5" t="n"/>
      <c r="G46" s="6" t="n"/>
      <c r="H46" s="6" t="n"/>
      <c r="I46" s="6" t="n"/>
      <c r="L46" s="7" t="str">
        <f>IF($D46="","",IF($C46="Short",$D46*($E46-$F46),$D46*($F46-$E46)))</f>
        <v/>
      </c>
      <c r="M46" s="7" t="str">
        <f>IF($D46="","",SUM($G46,$H46))</f>
        <v/>
      </c>
      <c r="N46" s="7" t="str">
        <f>IF($D46="","",$L46-$M46)</f>
        <v/>
      </c>
      <c r="O46" s="8" t="str">
        <f>IF($D46="","",IF($D46*$E46+SUM($G46)=0,"",$N46/($D46*$E46+SUM($G46))))</f>
        <v/>
      </c>
      <c r="P46" s="9" t="str">
        <f>IF(OR($D46="",$I46="",$I46=0),"",$N46/$I46)</f>
        <v/>
      </c>
      <c r="Q46" s="10" t="str">
        <f>IF($D46="","",IF($N46&gt;0,"Win",IF($N46&lt;0,"Loss","Even")))</f>
        <v/>
      </c>
      <c r="R46" s="7" t="str">
        <f>IF($D46="","",SUM($N$2:$N46))</f>
        <v/>
      </c>
      <c r="S46" s="7" t="str">
        <f>IF($D46="","",MAX(0,MAX($R$2:$R46)))</f>
        <v/>
      </c>
      <c r="T46" s="7" t="str">
        <f>IF($D46="","",$S46-$R46)</f>
        <v/>
      </c>
    </row>
    <row r="47">
      <c r="A47" s="4" t="n"/>
      <c r="D47" s="5" t="n"/>
      <c r="E47" s="5" t="n"/>
      <c r="F47" s="5" t="n"/>
      <c r="G47" s="6" t="n"/>
      <c r="H47" s="6" t="n"/>
      <c r="I47" s="6" t="n"/>
      <c r="L47" s="7" t="str">
        <f>IF($D47="","",IF($C47="Short",$D47*($E47-$F47),$D47*($F47-$E47)))</f>
        <v/>
      </c>
      <c r="M47" s="7" t="str">
        <f>IF($D47="","",SUM($G47,$H47))</f>
        <v/>
      </c>
      <c r="N47" s="7" t="str">
        <f>IF($D47="","",$L47-$M47)</f>
        <v/>
      </c>
      <c r="O47" s="8" t="str">
        <f>IF($D47="","",IF($D47*$E47+SUM($G47)=0,"",$N47/($D47*$E47+SUM($G47))))</f>
        <v/>
      </c>
      <c r="P47" s="9" t="str">
        <f>IF(OR($D47="",$I47="",$I47=0),"",$N47/$I47)</f>
        <v/>
      </c>
      <c r="Q47" s="10" t="str">
        <f>IF($D47="","",IF($N47&gt;0,"Win",IF($N47&lt;0,"Loss","Even")))</f>
        <v/>
      </c>
      <c r="R47" s="7" t="str">
        <f>IF($D47="","",SUM($N$2:$N47))</f>
        <v/>
      </c>
      <c r="S47" s="7" t="str">
        <f>IF($D47="","",MAX(0,MAX($R$2:$R47)))</f>
        <v/>
      </c>
      <c r="T47" s="7" t="str">
        <f>IF($D47="","",$S47-$R47)</f>
        <v/>
      </c>
    </row>
    <row r="48">
      <c r="A48" s="4" t="n"/>
      <c r="D48" s="5" t="n"/>
      <c r="E48" s="5" t="n"/>
      <c r="F48" s="5" t="n"/>
      <c r="G48" s="6" t="n"/>
      <c r="H48" s="6" t="n"/>
      <c r="I48" s="6" t="n"/>
      <c r="L48" s="7" t="str">
        <f>IF($D48="","",IF($C48="Short",$D48*($E48-$F48),$D48*($F48-$E48)))</f>
        <v/>
      </c>
      <c r="M48" s="7" t="str">
        <f>IF($D48="","",SUM($G48,$H48))</f>
        <v/>
      </c>
      <c r="N48" s="7" t="str">
        <f>IF($D48="","",$L48-$M48)</f>
        <v/>
      </c>
      <c r="O48" s="8" t="str">
        <f>IF($D48="","",IF($D48*$E48+SUM($G48)=0,"",$N48/($D48*$E48+SUM($G48))))</f>
        <v/>
      </c>
      <c r="P48" s="9" t="str">
        <f>IF(OR($D48="",$I48="",$I48=0),"",$N48/$I48)</f>
        <v/>
      </c>
      <c r="Q48" s="10" t="str">
        <f>IF($D48="","",IF($N48&gt;0,"Win",IF($N48&lt;0,"Loss","Even")))</f>
        <v/>
      </c>
      <c r="R48" s="7" t="str">
        <f>IF($D48="","",SUM($N$2:$N48))</f>
        <v/>
      </c>
      <c r="S48" s="7" t="str">
        <f>IF($D48="","",MAX(0,MAX($R$2:$R48)))</f>
        <v/>
      </c>
      <c r="T48" s="7" t="str">
        <f>IF($D48="","",$S48-$R48)</f>
        <v/>
      </c>
    </row>
    <row r="49">
      <c r="A49" s="4" t="n"/>
      <c r="D49" s="5" t="n"/>
      <c r="E49" s="5" t="n"/>
      <c r="F49" s="5" t="n"/>
      <c r="G49" s="6" t="n"/>
      <c r="H49" s="6" t="n"/>
      <c r="I49" s="6" t="n"/>
      <c r="L49" s="7" t="str">
        <f>IF($D49="","",IF($C49="Short",$D49*($E49-$F49),$D49*($F49-$E49)))</f>
        <v/>
      </c>
      <c r="M49" s="7" t="str">
        <f>IF($D49="","",SUM($G49,$H49))</f>
        <v/>
      </c>
      <c r="N49" s="7" t="str">
        <f>IF($D49="","",$L49-$M49)</f>
        <v/>
      </c>
      <c r="O49" s="8" t="str">
        <f>IF($D49="","",IF($D49*$E49+SUM($G49)=0,"",$N49/($D49*$E49+SUM($G49))))</f>
        <v/>
      </c>
      <c r="P49" s="9" t="str">
        <f>IF(OR($D49="",$I49="",$I49=0),"",$N49/$I49)</f>
        <v/>
      </c>
      <c r="Q49" s="10" t="str">
        <f>IF($D49="","",IF($N49&gt;0,"Win",IF($N49&lt;0,"Loss","Even")))</f>
        <v/>
      </c>
      <c r="R49" s="7" t="str">
        <f>IF($D49="","",SUM($N$2:$N49))</f>
        <v/>
      </c>
      <c r="S49" s="7" t="str">
        <f>IF($D49="","",MAX(0,MAX($R$2:$R49)))</f>
        <v/>
      </c>
      <c r="T49" s="7" t="str">
        <f>IF($D49="","",$S49-$R49)</f>
        <v/>
      </c>
    </row>
    <row r="50">
      <c r="A50" s="4" t="n"/>
      <c r="D50" s="5" t="n"/>
      <c r="E50" s="5" t="n"/>
      <c r="F50" s="5" t="n"/>
      <c r="G50" s="6" t="n"/>
      <c r="H50" s="6" t="n"/>
      <c r="I50" s="6" t="n"/>
      <c r="L50" s="7" t="str">
        <f>IF($D50="","",IF($C50="Short",$D50*($E50-$F50),$D50*($F50-$E50)))</f>
        <v/>
      </c>
      <c r="M50" s="7" t="str">
        <f>IF($D50="","",SUM($G50,$H50))</f>
        <v/>
      </c>
      <c r="N50" s="7" t="str">
        <f>IF($D50="","",$L50-$M50)</f>
        <v/>
      </c>
      <c r="O50" s="8" t="str">
        <f>IF($D50="","",IF($D50*$E50+SUM($G50)=0,"",$N50/($D50*$E50+SUM($G50))))</f>
        <v/>
      </c>
      <c r="P50" s="9" t="str">
        <f>IF(OR($D50="",$I50="",$I50=0),"",$N50/$I50)</f>
        <v/>
      </c>
      <c r="Q50" s="10" t="str">
        <f>IF($D50="","",IF($N50&gt;0,"Win",IF($N50&lt;0,"Loss","Even")))</f>
        <v/>
      </c>
      <c r="R50" s="7" t="str">
        <f>IF($D50="","",SUM($N$2:$N50))</f>
        <v/>
      </c>
      <c r="S50" s="7" t="str">
        <f>IF($D50="","",MAX(0,MAX($R$2:$R50)))</f>
        <v/>
      </c>
      <c r="T50" s="7" t="str">
        <f>IF($D50="","",$S50-$R50)</f>
        <v/>
      </c>
    </row>
    <row r="51">
      <c r="A51" s="4" t="n"/>
      <c r="D51" s="5" t="n"/>
      <c r="E51" s="5" t="n"/>
      <c r="F51" s="5" t="n"/>
      <c r="G51" s="6" t="n"/>
      <c r="H51" s="6" t="n"/>
      <c r="I51" s="6" t="n"/>
      <c r="L51" s="7" t="str">
        <f>IF($D51="","",IF($C51="Short",$D51*($E51-$F51),$D51*($F51-$E51)))</f>
        <v/>
      </c>
      <c r="M51" s="7" t="str">
        <f>IF($D51="","",SUM($G51,$H51))</f>
        <v/>
      </c>
      <c r="N51" s="7" t="str">
        <f>IF($D51="","",$L51-$M51)</f>
        <v/>
      </c>
      <c r="O51" s="8" t="str">
        <f>IF($D51="","",IF($D51*$E51+SUM($G51)=0,"",$N51/($D51*$E51+SUM($G51))))</f>
        <v/>
      </c>
      <c r="P51" s="9" t="str">
        <f>IF(OR($D51="",$I51="",$I51=0),"",$N51/$I51)</f>
        <v/>
      </c>
      <c r="Q51" s="10" t="str">
        <f>IF($D51="","",IF($N51&gt;0,"Win",IF($N51&lt;0,"Loss","Even")))</f>
        <v/>
      </c>
      <c r="R51" s="7" t="str">
        <f>IF($D51="","",SUM($N$2:$N51))</f>
        <v/>
      </c>
      <c r="S51" s="7" t="str">
        <f>IF($D51="","",MAX(0,MAX($R$2:$R51)))</f>
        <v/>
      </c>
      <c r="T51" s="7" t="str">
        <f>IF($D51="","",$S51-$R51)</f>
        <v/>
      </c>
    </row>
    <row r="52">
      <c r="A52" s="4" t="n"/>
      <c r="D52" s="5" t="n"/>
      <c r="E52" s="5" t="n"/>
      <c r="F52" s="5" t="n"/>
      <c r="G52" s="6" t="n"/>
      <c r="H52" s="6" t="n"/>
      <c r="I52" s="6" t="n"/>
      <c r="L52" s="7" t="str">
        <f>IF($D52="","",IF($C52="Short",$D52*($E52-$F52),$D52*($F52-$E52)))</f>
        <v/>
      </c>
      <c r="M52" s="7" t="str">
        <f>IF($D52="","",SUM($G52,$H52))</f>
        <v/>
      </c>
      <c r="N52" s="7" t="str">
        <f>IF($D52="","",$L52-$M52)</f>
        <v/>
      </c>
      <c r="O52" s="8" t="str">
        <f>IF($D52="","",IF($D52*$E52+SUM($G52)=0,"",$N52/($D52*$E52+SUM($G52))))</f>
        <v/>
      </c>
      <c r="P52" s="9" t="str">
        <f>IF(OR($D52="",$I52="",$I52=0),"",$N52/$I52)</f>
        <v/>
      </c>
      <c r="Q52" s="10" t="str">
        <f>IF($D52="","",IF($N52&gt;0,"Win",IF($N52&lt;0,"Loss","Even")))</f>
        <v/>
      </c>
      <c r="R52" s="7" t="str">
        <f>IF($D52="","",SUM($N$2:$N52))</f>
        <v/>
      </c>
      <c r="S52" s="7" t="str">
        <f>IF($D52="","",MAX(0,MAX($R$2:$R52)))</f>
        <v/>
      </c>
      <c r="T52" s="7" t="str">
        <f>IF($D52="","",$S52-$R52)</f>
        <v/>
      </c>
    </row>
    <row r="53">
      <c r="A53" s="4" t="n"/>
      <c r="D53" s="5" t="n"/>
      <c r="E53" s="5" t="n"/>
      <c r="F53" s="5" t="n"/>
      <c r="G53" s="6" t="n"/>
      <c r="H53" s="6" t="n"/>
      <c r="I53" s="6" t="n"/>
      <c r="L53" s="7" t="str">
        <f>IF($D53="","",IF($C53="Short",$D53*($E53-$F53),$D53*($F53-$E53)))</f>
        <v/>
      </c>
      <c r="M53" s="7" t="str">
        <f>IF($D53="","",SUM($G53,$H53))</f>
        <v/>
      </c>
      <c r="N53" s="7" t="str">
        <f>IF($D53="","",$L53-$M53)</f>
        <v/>
      </c>
      <c r="O53" s="8" t="str">
        <f>IF($D53="","",IF($D53*$E53+SUM($G53)=0,"",$N53/($D53*$E53+SUM($G53))))</f>
        <v/>
      </c>
      <c r="P53" s="9" t="str">
        <f>IF(OR($D53="",$I53="",$I53=0),"",$N53/$I53)</f>
        <v/>
      </c>
      <c r="Q53" s="10" t="str">
        <f>IF($D53="","",IF($N53&gt;0,"Win",IF($N53&lt;0,"Loss","Even")))</f>
        <v/>
      </c>
      <c r="R53" s="7" t="str">
        <f>IF($D53="","",SUM($N$2:$N53))</f>
        <v/>
      </c>
      <c r="S53" s="7" t="str">
        <f>IF($D53="","",MAX(0,MAX($R$2:$R53)))</f>
        <v/>
      </c>
      <c r="T53" s="7" t="str">
        <f>IF($D53="","",$S53-$R53)</f>
        <v/>
      </c>
    </row>
    <row r="54">
      <c r="A54" s="4" t="n"/>
      <c r="D54" s="5" t="n"/>
      <c r="E54" s="5" t="n"/>
      <c r="F54" s="5" t="n"/>
      <c r="G54" s="6" t="n"/>
      <c r="H54" s="6" t="n"/>
      <c r="I54" s="6" t="n"/>
      <c r="L54" s="7" t="str">
        <f>IF($D54="","",IF($C54="Short",$D54*($E54-$F54),$D54*($F54-$E54)))</f>
        <v/>
      </c>
      <c r="M54" s="7" t="str">
        <f>IF($D54="","",SUM($G54,$H54))</f>
        <v/>
      </c>
      <c r="N54" s="7" t="str">
        <f>IF($D54="","",$L54-$M54)</f>
        <v/>
      </c>
      <c r="O54" s="8" t="str">
        <f>IF($D54="","",IF($D54*$E54+SUM($G54)=0,"",$N54/($D54*$E54+SUM($G54))))</f>
        <v/>
      </c>
      <c r="P54" s="9" t="str">
        <f>IF(OR($D54="",$I54="",$I54=0),"",$N54/$I54)</f>
        <v/>
      </c>
      <c r="Q54" s="10" t="str">
        <f>IF($D54="","",IF($N54&gt;0,"Win",IF($N54&lt;0,"Loss","Even")))</f>
        <v/>
      </c>
      <c r="R54" s="7" t="str">
        <f>IF($D54="","",SUM($N$2:$N54))</f>
        <v/>
      </c>
      <c r="S54" s="7" t="str">
        <f>IF($D54="","",MAX(0,MAX($R$2:$R54)))</f>
        <v/>
      </c>
      <c r="T54" s="7" t="str">
        <f>IF($D54="","",$S54-$R54)</f>
        <v/>
      </c>
    </row>
    <row r="55">
      <c r="A55" s="4" t="n"/>
      <c r="D55" s="5" t="n"/>
      <c r="E55" s="5" t="n"/>
      <c r="F55" s="5" t="n"/>
      <c r="G55" s="6" t="n"/>
      <c r="H55" s="6" t="n"/>
      <c r="I55" s="6" t="n"/>
      <c r="L55" s="7" t="str">
        <f>IF($D55="","",IF($C55="Short",$D55*($E55-$F55),$D55*($F55-$E55)))</f>
        <v/>
      </c>
      <c r="M55" s="7" t="str">
        <f>IF($D55="","",SUM($G55,$H55))</f>
        <v/>
      </c>
      <c r="N55" s="7" t="str">
        <f>IF($D55="","",$L55-$M55)</f>
        <v/>
      </c>
      <c r="O55" s="8" t="str">
        <f>IF($D55="","",IF($D55*$E55+SUM($G55)=0,"",$N55/($D55*$E55+SUM($G55))))</f>
        <v/>
      </c>
      <c r="P55" s="9" t="str">
        <f>IF(OR($D55="",$I55="",$I55=0),"",$N55/$I55)</f>
        <v/>
      </c>
      <c r="Q55" s="10" t="str">
        <f>IF($D55="","",IF($N55&gt;0,"Win",IF($N55&lt;0,"Loss","Even")))</f>
        <v/>
      </c>
      <c r="R55" s="7" t="str">
        <f>IF($D55="","",SUM($N$2:$N55))</f>
        <v/>
      </c>
      <c r="S55" s="7" t="str">
        <f>IF($D55="","",MAX(0,MAX($R$2:$R55)))</f>
        <v/>
      </c>
      <c r="T55" s="7" t="str">
        <f>IF($D55="","",$S55-$R55)</f>
        <v/>
      </c>
    </row>
    <row r="56">
      <c r="A56" s="4" t="n"/>
      <c r="D56" s="5" t="n"/>
      <c r="E56" s="5" t="n"/>
      <c r="F56" s="5" t="n"/>
      <c r="G56" s="6" t="n"/>
      <c r="H56" s="6" t="n"/>
      <c r="I56" s="6" t="n"/>
      <c r="L56" s="7" t="str">
        <f>IF($D56="","",IF($C56="Short",$D56*($E56-$F56),$D56*($F56-$E56)))</f>
        <v/>
      </c>
      <c r="M56" s="7" t="str">
        <f>IF($D56="","",SUM($G56,$H56))</f>
        <v/>
      </c>
      <c r="N56" s="7" t="str">
        <f>IF($D56="","",$L56-$M56)</f>
        <v/>
      </c>
      <c r="O56" s="8" t="str">
        <f>IF($D56="","",IF($D56*$E56+SUM($G56)=0,"",$N56/($D56*$E56+SUM($G56))))</f>
        <v/>
      </c>
      <c r="P56" s="9" t="str">
        <f>IF(OR($D56="",$I56="",$I56=0),"",$N56/$I56)</f>
        <v/>
      </c>
      <c r="Q56" s="10" t="str">
        <f>IF($D56="","",IF($N56&gt;0,"Win",IF($N56&lt;0,"Loss","Even")))</f>
        <v/>
      </c>
      <c r="R56" s="7" t="str">
        <f>IF($D56="","",SUM($N$2:$N56))</f>
        <v/>
      </c>
      <c r="S56" s="7" t="str">
        <f>IF($D56="","",MAX(0,MAX($R$2:$R56)))</f>
        <v/>
      </c>
      <c r="T56" s="7" t="str">
        <f>IF($D56="","",$S56-$R56)</f>
        <v/>
      </c>
    </row>
    <row r="57">
      <c r="A57" s="4" t="n"/>
      <c r="D57" s="5" t="n"/>
      <c r="E57" s="5" t="n"/>
      <c r="F57" s="5" t="n"/>
      <c r="G57" s="6" t="n"/>
      <c r="H57" s="6" t="n"/>
      <c r="I57" s="6" t="n"/>
      <c r="L57" s="7" t="str">
        <f>IF($D57="","",IF($C57="Short",$D57*($E57-$F57),$D57*($F57-$E57)))</f>
        <v/>
      </c>
      <c r="M57" s="7" t="str">
        <f>IF($D57="","",SUM($G57,$H57))</f>
        <v/>
      </c>
      <c r="N57" s="7" t="str">
        <f>IF($D57="","",$L57-$M57)</f>
        <v/>
      </c>
      <c r="O57" s="8" t="str">
        <f>IF($D57="","",IF($D57*$E57+SUM($G57)=0,"",$N57/($D57*$E57+SUM($G57))))</f>
        <v/>
      </c>
      <c r="P57" s="9" t="str">
        <f>IF(OR($D57="",$I57="",$I57=0),"",$N57/$I57)</f>
        <v/>
      </c>
      <c r="Q57" s="10" t="str">
        <f>IF($D57="","",IF($N57&gt;0,"Win",IF($N57&lt;0,"Loss","Even")))</f>
        <v/>
      </c>
      <c r="R57" s="7" t="str">
        <f>IF($D57="","",SUM($N$2:$N57))</f>
        <v/>
      </c>
      <c r="S57" s="7" t="str">
        <f>IF($D57="","",MAX(0,MAX($R$2:$R57)))</f>
        <v/>
      </c>
      <c r="T57" s="7" t="str">
        <f>IF($D57="","",$S57-$R57)</f>
        <v/>
      </c>
    </row>
    <row r="58">
      <c r="A58" s="4" t="n"/>
      <c r="D58" s="5" t="n"/>
      <c r="E58" s="5" t="n"/>
      <c r="F58" s="5" t="n"/>
      <c r="G58" s="6" t="n"/>
      <c r="H58" s="6" t="n"/>
      <c r="I58" s="6" t="n"/>
      <c r="L58" s="7" t="str">
        <f>IF($D58="","",IF($C58="Short",$D58*($E58-$F58),$D58*($F58-$E58)))</f>
        <v/>
      </c>
      <c r="M58" s="7" t="str">
        <f>IF($D58="","",SUM($G58,$H58))</f>
        <v/>
      </c>
      <c r="N58" s="7" t="str">
        <f>IF($D58="","",$L58-$M58)</f>
        <v/>
      </c>
      <c r="O58" s="8" t="str">
        <f>IF($D58="","",IF($D58*$E58+SUM($G58)=0,"",$N58/($D58*$E58+SUM($G58))))</f>
        <v/>
      </c>
      <c r="P58" s="9" t="str">
        <f>IF(OR($D58="",$I58="",$I58=0),"",$N58/$I58)</f>
        <v/>
      </c>
      <c r="Q58" s="10" t="str">
        <f>IF($D58="","",IF($N58&gt;0,"Win",IF($N58&lt;0,"Loss","Even")))</f>
        <v/>
      </c>
      <c r="R58" s="7" t="str">
        <f>IF($D58="","",SUM($N$2:$N58))</f>
        <v/>
      </c>
      <c r="S58" s="7" t="str">
        <f>IF($D58="","",MAX(0,MAX($R$2:$R58)))</f>
        <v/>
      </c>
      <c r="T58" s="7" t="str">
        <f>IF($D58="","",$S58-$R58)</f>
        <v/>
      </c>
    </row>
    <row r="59">
      <c r="A59" s="4" t="n"/>
      <c r="D59" s="5" t="n"/>
      <c r="E59" s="5" t="n"/>
      <c r="F59" s="5" t="n"/>
      <c r="G59" s="6" t="n"/>
      <c r="H59" s="6" t="n"/>
      <c r="I59" s="6" t="n"/>
      <c r="L59" s="7" t="str">
        <f>IF($D59="","",IF($C59="Short",$D59*($E59-$F59),$D59*($F59-$E59)))</f>
        <v/>
      </c>
      <c r="M59" s="7" t="str">
        <f>IF($D59="","",SUM($G59,$H59))</f>
        <v/>
      </c>
      <c r="N59" s="7" t="str">
        <f>IF($D59="","",$L59-$M59)</f>
        <v/>
      </c>
      <c r="O59" s="8" t="str">
        <f>IF($D59="","",IF($D59*$E59+SUM($G59)=0,"",$N59/($D59*$E59+SUM($G59))))</f>
        <v/>
      </c>
      <c r="P59" s="9" t="str">
        <f>IF(OR($D59="",$I59="",$I59=0),"",$N59/$I59)</f>
        <v/>
      </c>
      <c r="Q59" s="10" t="str">
        <f>IF($D59="","",IF($N59&gt;0,"Win",IF($N59&lt;0,"Loss","Even")))</f>
        <v/>
      </c>
      <c r="R59" s="7" t="str">
        <f>IF($D59="","",SUM($N$2:$N59))</f>
        <v/>
      </c>
      <c r="S59" s="7" t="str">
        <f>IF($D59="","",MAX(0,MAX($R$2:$R59)))</f>
        <v/>
      </c>
      <c r="T59" s="7" t="str">
        <f>IF($D59="","",$S59-$R59)</f>
        <v/>
      </c>
    </row>
    <row r="60">
      <c r="A60" s="4" t="n"/>
      <c r="D60" s="5" t="n"/>
      <c r="E60" s="5" t="n"/>
      <c r="F60" s="5" t="n"/>
      <c r="G60" s="6" t="n"/>
      <c r="H60" s="6" t="n"/>
      <c r="I60" s="6" t="n"/>
      <c r="L60" s="7" t="str">
        <f>IF($D60="","",IF($C60="Short",$D60*($E60-$F60),$D60*($F60-$E60)))</f>
        <v/>
      </c>
      <c r="M60" s="7" t="str">
        <f>IF($D60="","",SUM($G60,$H60))</f>
        <v/>
      </c>
      <c r="N60" s="7" t="str">
        <f>IF($D60="","",$L60-$M60)</f>
        <v/>
      </c>
      <c r="O60" s="8" t="str">
        <f>IF($D60="","",IF($D60*$E60+SUM($G60)=0,"",$N60/($D60*$E60+SUM($G60))))</f>
        <v/>
      </c>
      <c r="P60" s="9" t="str">
        <f>IF(OR($D60="",$I60="",$I60=0),"",$N60/$I60)</f>
        <v/>
      </c>
      <c r="Q60" s="10" t="str">
        <f>IF($D60="","",IF($N60&gt;0,"Win",IF($N60&lt;0,"Loss","Even")))</f>
        <v/>
      </c>
      <c r="R60" s="7" t="str">
        <f>IF($D60="","",SUM($N$2:$N60))</f>
        <v/>
      </c>
      <c r="S60" s="7" t="str">
        <f>IF($D60="","",MAX(0,MAX($R$2:$R60)))</f>
        <v/>
      </c>
      <c r="T60" s="7" t="str">
        <f>IF($D60="","",$S60-$R60)</f>
        <v/>
      </c>
    </row>
    <row r="61">
      <c r="A61" s="4" t="n"/>
      <c r="D61" s="5" t="n"/>
      <c r="E61" s="5" t="n"/>
      <c r="F61" s="5" t="n"/>
      <c r="G61" s="6" t="n"/>
      <c r="H61" s="6" t="n"/>
      <c r="I61" s="6" t="n"/>
      <c r="L61" s="7" t="str">
        <f>IF($D61="","",IF($C61="Short",$D61*($E61-$F61),$D61*($F61-$E61)))</f>
        <v/>
      </c>
      <c r="M61" s="7" t="str">
        <f>IF($D61="","",SUM($G61,$H61))</f>
        <v/>
      </c>
      <c r="N61" s="7" t="str">
        <f>IF($D61="","",$L61-$M61)</f>
        <v/>
      </c>
      <c r="O61" s="8" t="str">
        <f>IF($D61="","",IF($D61*$E61+SUM($G61)=0,"",$N61/($D61*$E61+SUM($G61))))</f>
        <v/>
      </c>
      <c r="P61" s="9" t="str">
        <f>IF(OR($D61="",$I61="",$I61=0),"",$N61/$I61)</f>
        <v/>
      </c>
      <c r="Q61" s="10" t="str">
        <f>IF($D61="","",IF($N61&gt;0,"Win",IF($N61&lt;0,"Loss","Even")))</f>
        <v/>
      </c>
      <c r="R61" s="7" t="str">
        <f>IF($D61="","",SUM($N$2:$N61))</f>
        <v/>
      </c>
      <c r="S61" s="7" t="str">
        <f>IF($D61="","",MAX(0,MAX($R$2:$R61)))</f>
        <v/>
      </c>
      <c r="T61" s="7" t="str">
        <f>IF($D61="","",$S61-$R61)</f>
        <v/>
      </c>
    </row>
    <row r="62">
      <c r="A62" s="4" t="n"/>
      <c r="D62" s="5" t="n"/>
      <c r="E62" s="5" t="n"/>
      <c r="F62" s="5" t="n"/>
      <c r="G62" s="6" t="n"/>
      <c r="H62" s="6" t="n"/>
      <c r="I62" s="6" t="n"/>
      <c r="L62" s="7" t="str">
        <f>IF($D62="","",IF($C62="Short",$D62*($E62-$F62),$D62*($F62-$E62)))</f>
        <v/>
      </c>
      <c r="M62" s="7" t="str">
        <f>IF($D62="","",SUM($G62,$H62))</f>
        <v/>
      </c>
      <c r="N62" s="7" t="str">
        <f>IF($D62="","",$L62-$M62)</f>
        <v/>
      </c>
      <c r="O62" s="8" t="str">
        <f>IF($D62="","",IF($D62*$E62+SUM($G62)=0,"",$N62/($D62*$E62+SUM($G62))))</f>
        <v/>
      </c>
      <c r="P62" s="9" t="str">
        <f>IF(OR($D62="",$I62="",$I62=0),"",$N62/$I62)</f>
        <v/>
      </c>
      <c r="Q62" s="10" t="str">
        <f>IF($D62="","",IF($N62&gt;0,"Win",IF($N62&lt;0,"Loss","Even")))</f>
        <v/>
      </c>
      <c r="R62" s="7" t="str">
        <f>IF($D62="","",SUM($N$2:$N62))</f>
        <v/>
      </c>
      <c r="S62" s="7" t="str">
        <f>IF($D62="","",MAX(0,MAX($R$2:$R62)))</f>
        <v/>
      </c>
      <c r="T62" s="7" t="str">
        <f>IF($D62="","",$S62-$R62)</f>
        <v/>
      </c>
    </row>
    <row r="63">
      <c r="A63" s="4" t="n"/>
      <c r="D63" s="5" t="n"/>
      <c r="E63" s="5" t="n"/>
      <c r="F63" s="5" t="n"/>
      <c r="G63" s="6" t="n"/>
      <c r="H63" s="6" t="n"/>
      <c r="I63" s="6" t="n"/>
      <c r="L63" s="7" t="str">
        <f>IF($D63="","",IF($C63="Short",$D63*($E63-$F63),$D63*($F63-$E63)))</f>
        <v/>
      </c>
      <c r="M63" s="7" t="str">
        <f>IF($D63="","",SUM($G63,$H63))</f>
        <v/>
      </c>
      <c r="N63" s="7" t="str">
        <f>IF($D63="","",$L63-$M63)</f>
        <v/>
      </c>
      <c r="O63" s="8" t="str">
        <f>IF($D63="","",IF($D63*$E63+SUM($G63)=0,"",$N63/($D63*$E63+SUM($G63))))</f>
        <v/>
      </c>
      <c r="P63" s="9" t="str">
        <f>IF(OR($D63="",$I63="",$I63=0),"",$N63/$I63)</f>
        <v/>
      </c>
      <c r="Q63" s="10" t="str">
        <f>IF($D63="","",IF($N63&gt;0,"Win",IF($N63&lt;0,"Loss","Even")))</f>
        <v/>
      </c>
      <c r="R63" s="7" t="str">
        <f>IF($D63="","",SUM($N$2:$N63))</f>
        <v/>
      </c>
      <c r="S63" s="7" t="str">
        <f>IF($D63="","",MAX(0,MAX($R$2:$R63)))</f>
        <v/>
      </c>
      <c r="T63" s="7" t="str">
        <f>IF($D63="","",$S63-$R63)</f>
        <v/>
      </c>
    </row>
    <row r="64">
      <c r="A64" s="4" t="n"/>
      <c r="D64" s="5" t="n"/>
      <c r="E64" s="5" t="n"/>
      <c r="F64" s="5" t="n"/>
      <c r="G64" s="6" t="n"/>
      <c r="H64" s="6" t="n"/>
      <c r="I64" s="6" t="n"/>
      <c r="L64" s="7" t="str">
        <f>IF($D64="","",IF($C64="Short",$D64*($E64-$F64),$D64*($F64-$E64)))</f>
        <v/>
      </c>
      <c r="M64" s="7" t="str">
        <f>IF($D64="","",SUM($G64,$H64))</f>
        <v/>
      </c>
      <c r="N64" s="7" t="str">
        <f>IF($D64="","",$L64-$M64)</f>
        <v/>
      </c>
      <c r="O64" s="8" t="str">
        <f>IF($D64="","",IF($D64*$E64+SUM($G64)=0,"",$N64/($D64*$E64+SUM($G64))))</f>
        <v/>
      </c>
      <c r="P64" s="9" t="str">
        <f>IF(OR($D64="",$I64="",$I64=0),"",$N64/$I64)</f>
        <v/>
      </c>
      <c r="Q64" s="10" t="str">
        <f>IF($D64="","",IF($N64&gt;0,"Win",IF($N64&lt;0,"Loss","Even")))</f>
        <v/>
      </c>
      <c r="R64" s="7" t="str">
        <f>IF($D64="","",SUM($N$2:$N64))</f>
        <v/>
      </c>
      <c r="S64" s="7" t="str">
        <f>IF($D64="","",MAX(0,MAX($R$2:$R64)))</f>
        <v/>
      </c>
      <c r="T64" s="7" t="str">
        <f>IF($D64="","",$S64-$R64)</f>
        <v/>
      </c>
    </row>
    <row r="65">
      <c r="A65" s="4" t="n"/>
      <c r="D65" s="5" t="n"/>
      <c r="E65" s="5" t="n"/>
      <c r="F65" s="5" t="n"/>
      <c r="G65" s="6" t="n"/>
      <c r="H65" s="6" t="n"/>
      <c r="I65" s="6" t="n"/>
      <c r="L65" s="7" t="str">
        <f>IF($D65="","",IF($C65="Short",$D65*($E65-$F65),$D65*($F65-$E65)))</f>
        <v/>
      </c>
      <c r="M65" s="7" t="str">
        <f>IF($D65="","",SUM($G65,$H65))</f>
        <v/>
      </c>
      <c r="N65" s="7" t="str">
        <f>IF($D65="","",$L65-$M65)</f>
        <v/>
      </c>
      <c r="O65" s="8" t="str">
        <f>IF($D65="","",IF($D65*$E65+SUM($G65)=0,"",$N65/($D65*$E65+SUM($G65))))</f>
        <v/>
      </c>
      <c r="P65" s="9" t="str">
        <f>IF(OR($D65="",$I65="",$I65=0),"",$N65/$I65)</f>
        <v/>
      </c>
      <c r="Q65" s="10" t="str">
        <f>IF($D65="","",IF($N65&gt;0,"Win",IF($N65&lt;0,"Loss","Even")))</f>
        <v/>
      </c>
      <c r="R65" s="7" t="str">
        <f>IF($D65="","",SUM($N$2:$N65))</f>
        <v/>
      </c>
      <c r="S65" s="7" t="str">
        <f>IF($D65="","",MAX(0,MAX($R$2:$R65)))</f>
        <v/>
      </c>
      <c r="T65" s="7" t="str">
        <f>IF($D65="","",$S65-$R65)</f>
        <v/>
      </c>
    </row>
    <row r="66">
      <c r="A66" s="4" t="n"/>
      <c r="D66" s="5" t="n"/>
      <c r="E66" s="5" t="n"/>
      <c r="F66" s="5" t="n"/>
      <c r="G66" s="6" t="n"/>
      <c r="H66" s="6" t="n"/>
      <c r="I66" s="6" t="n"/>
      <c r="L66" s="7" t="str">
        <f>IF($D66="","",IF($C66="Short",$D66*($E66-$F66),$D66*($F66-$E66)))</f>
        <v/>
      </c>
      <c r="M66" s="7" t="str">
        <f>IF($D66="","",SUM($G66,$H66))</f>
        <v/>
      </c>
      <c r="N66" s="7" t="str">
        <f>IF($D66="","",$L66-$M66)</f>
        <v/>
      </c>
      <c r="O66" s="8" t="str">
        <f>IF($D66="","",IF($D66*$E66+SUM($G66)=0,"",$N66/($D66*$E66+SUM($G66))))</f>
        <v/>
      </c>
      <c r="P66" s="9" t="str">
        <f>IF(OR($D66="",$I66="",$I66=0),"",$N66/$I66)</f>
        <v/>
      </c>
      <c r="Q66" s="10" t="str">
        <f>IF($D66="","",IF($N66&gt;0,"Win",IF($N66&lt;0,"Loss","Even")))</f>
        <v/>
      </c>
      <c r="R66" s="7" t="str">
        <f>IF($D66="","",SUM($N$2:$N66))</f>
        <v/>
      </c>
      <c r="S66" s="7" t="str">
        <f>IF($D66="","",MAX(0,MAX($R$2:$R66)))</f>
        <v/>
      </c>
      <c r="T66" s="7" t="str">
        <f>IF($D66="","",$S66-$R66)</f>
        <v/>
      </c>
    </row>
    <row r="67">
      <c r="A67" s="4" t="n"/>
      <c r="D67" s="5" t="n"/>
      <c r="E67" s="5" t="n"/>
      <c r="F67" s="5" t="n"/>
      <c r="G67" s="6" t="n"/>
      <c r="H67" s="6" t="n"/>
      <c r="I67" s="6" t="n"/>
      <c r="L67" s="7" t="str">
        <f>IF($D67="","",IF($C67="Short",$D67*($E67-$F67),$D67*($F67-$E67)))</f>
        <v/>
      </c>
      <c r="M67" s="7" t="str">
        <f>IF($D67="","",SUM($G67,$H67))</f>
        <v/>
      </c>
      <c r="N67" s="7" t="str">
        <f>IF($D67="","",$L67-$M67)</f>
        <v/>
      </c>
      <c r="O67" s="8" t="str">
        <f>IF($D67="","",IF($D67*$E67+SUM($G67)=0,"",$N67/($D67*$E67+SUM($G67))))</f>
        <v/>
      </c>
      <c r="P67" s="9" t="str">
        <f>IF(OR($D67="",$I67="",$I67=0),"",$N67/$I67)</f>
        <v/>
      </c>
      <c r="Q67" s="10" t="str">
        <f>IF($D67="","",IF($N67&gt;0,"Win",IF($N67&lt;0,"Loss","Even")))</f>
        <v/>
      </c>
      <c r="R67" s="7" t="str">
        <f>IF($D67="","",SUM($N$2:$N67))</f>
        <v/>
      </c>
      <c r="S67" s="7" t="str">
        <f>IF($D67="","",MAX(0,MAX($R$2:$R67)))</f>
        <v/>
      </c>
      <c r="T67" s="7" t="str">
        <f>IF($D67="","",$S67-$R67)</f>
        <v/>
      </c>
    </row>
    <row r="68">
      <c r="A68" s="4" t="n"/>
      <c r="D68" s="5" t="n"/>
      <c r="E68" s="5" t="n"/>
      <c r="F68" s="5" t="n"/>
      <c r="G68" s="6" t="n"/>
      <c r="H68" s="6" t="n"/>
      <c r="I68" s="6" t="n"/>
      <c r="L68" s="7" t="str">
        <f>IF($D68="","",IF($C68="Short",$D68*($E68-$F68),$D68*($F68-$E68)))</f>
        <v/>
      </c>
      <c r="M68" s="7" t="str">
        <f>IF($D68="","",SUM($G68,$H68))</f>
        <v/>
      </c>
      <c r="N68" s="7" t="str">
        <f>IF($D68="","",$L68-$M68)</f>
        <v/>
      </c>
      <c r="O68" s="8" t="str">
        <f>IF($D68="","",IF($D68*$E68+SUM($G68)=0,"",$N68/($D68*$E68+SUM($G68))))</f>
        <v/>
      </c>
      <c r="P68" s="9" t="str">
        <f>IF(OR($D68="",$I68="",$I68=0),"",$N68/$I68)</f>
        <v/>
      </c>
      <c r="Q68" s="10" t="str">
        <f>IF($D68="","",IF($N68&gt;0,"Win",IF($N68&lt;0,"Loss","Even")))</f>
        <v/>
      </c>
      <c r="R68" s="7" t="str">
        <f>IF($D68="","",SUM($N$2:$N68))</f>
        <v/>
      </c>
      <c r="S68" s="7" t="str">
        <f>IF($D68="","",MAX(0,MAX($R$2:$R68)))</f>
        <v/>
      </c>
      <c r="T68" s="7" t="str">
        <f>IF($D68="","",$S68-$R68)</f>
        <v/>
      </c>
    </row>
    <row r="69">
      <c r="A69" s="4" t="n"/>
      <c r="D69" s="5" t="n"/>
      <c r="E69" s="5" t="n"/>
      <c r="F69" s="5" t="n"/>
      <c r="G69" s="6" t="n"/>
      <c r="H69" s="6" t="n"/>
      <c r="I69" s="6" t="n"/>
      <c r="L69" s="7" t="str">
        <f>IF($D69="","",IF($C69="Short",$D69*($E69-$F69),$D69*($F69-$E69)))</f>
        <v/>
      </c>
      <c r="M69" s="7" t="str">
        <f>IF($D69="","",SUM($G69,$H69))</f>
        <v/>
      </c>
      <c r="N69" s="7" t="str">
        <f>IF($D69="","",$L69-$M69)</f>
        <v/>
      </c>
      <c r="O69" s="8" t="str">
        <f>IF($D69="","",IF($D69*$E69+SUM($G69)=0,"",$N69/($D69*$E69+SUM($G69))))</f>
        <v/>
      </c>
      <c r="P69" s="9" t="str">
        <f>IF(OR($D69="",$I69="",$I69=0),"",$N69/$I69)</f>
        <v/>
      </c>
      <c r="Q69" s="10" t="str">
        <f>IF($D69="","",IF($N69&gt;0,"Win",IF($N69&lt;0,"Loss","Even")))</f>
        <v/>
      </c>
      <c r="R69" s="7" t="str">
        <f>IF($D69="","",SUM($N$2:$N69))</f>
        <v/>
      </c>
      <c r="S69" s="7" t="str">
        <f>IF($D69="","",MAX(0,MAX($R$2:$R69)))</f>
        <v/>
      </c>
      <c r="T69" s="7" t="str">
        <f>IF($D69="","",$S69-$R69)</f>
        <v/>
      </c>
    </row>
    <row r="70">
      <c r="A70" s="4" t="n"/>
      <c r="D70" s="5" t="n"/>
      <c r="E70" s="5" t="n"/>
      <c r="F70" s="5" t="n"/>
      <c r="G70" s="6" t="n"/>
      <c r="H70" s="6" t="n"/>
      <c r="I70" s="6" t="n"/>
      <c r="L70" s="7" t="str">
        <f>IF($D70="","",IF($C70="Short",$D70*($E70-$F70),$D70*($F70-$E70)))</f>
        <v/>
      </c>
      <c r="M70" s="7" t="str">
        <f>IF($D70="","",SUM($G70,$H70))</f>
        <v/>
      </c>
      <c r="N70" s="7" t="str">
        <f>IF($D70="","",$L70-$M70)</f>
        <v/>
      </c>
      <c r="O70" s="8" t="str">
        <f>IF($D70="","",IF($D70*$E70+SUM($G70)=0,"",$N70/($D70*$E70+SUM($G70))))</f>
        <v/>
      </c>
      <c r="P70" s="9" t="str">
        <f>IF(OR($D70="",$I70="",$I70=0),"",$N70/$I70)</f>
        <v/>
      </c>
      <c r="Q70" s="10" t="str">
        <f>IF($D70="","",IF($N70&gt;0,"Win",IF($N70&lt;0,"Loss","Even")))</f>
        <v/>
      </c>
      <c r="R70" s="7" t="str">
        <f>IF($D70="","",SUM($N$2:$N70))</f>
        <v/>
      </c>
      <c r="S70" s="7" t="str">
        <f>IF($D70="","",MAX(0,MAX($R$2:$R70)))</f>
        <v/>
      </c>
      <c r="T70" s="7" t="str">
        <f>IF($D70="","",$S70-$R70)</f>
        <v/>
      </c>
    </row>
    <row r="71">
      <c r="A71" s="4" t="n"/>
      <c r="D71" s="5" t="n"/>
      <c r="E71" s="5" t="n"/>
      <c r="F71" s="5" t="n"/>
      <c r="G71" s="6" t="n"/>
      <c r="H71" s="6" t="n"/>
      <c r="I71" s="6" t="n"/>
      <c r="L71" s="7" t="str">
        <f>IF($D71="","",IF($C71="Short",$D71*($E71-$F71),$D71*($F71-$E71)))</f>
        <v/>
      </c>
      <c r="M71" s="7" t="str">
        <f>IF($D71="","",SUM($G71,$H71))</f>
        <v/>
      </c>
      <c r="N71" s="7" t="str">
        <f>IF($D71="","",$L71-$M71)</f>
        <v/>
      </c>
      <c r="O71" s="8" t="str">
        <f>IF($D71="","",IF($D71*$E71+SUM($G71)=0,"",$N71/($D71*$E71+SUM($G71))))</f>
        <v/>
      </c>
      <c r="P71" s="9" t="str">
        <f>IF(OR($D71="",$I71="",$I71=0),"",$N71/$I71)</f>
        <v/>
      </c>
      <c r="Q71" s="10" t="str">
        <f>IF($D71="","",IF($N71&gt;0,"Win",IF($N71&lt;0,"Loss","Even")))</f>
        <v/>
      </c>
      <c r="R71" s="7" t="str">
        <f>IF($D71="","",SUM($N$2:$N71))</f>
        <v/>
      </c>
      <c r="S71" s="7" t="str">
        <f>IF($D71="","",MAX(0,MAX($R$2:$R71)))</f>
        <v/>
      </c>
      <c r="T71" s="7" t="str">
        <f>IF($D71="","",$S71-$R71)</f>
        <v/>
      </c>
    </row>
    <row r="72">
      <c r="A72" s="4" t="n"/>
      <c r="D72" s="5" t="n"/>
      <c r="E72" s="5" t="n"/>
      <c r="F72" s="5" t="n"/>
      <c r="G72" s="6" t="n"/>
      <c r="H72" s="6" t="n"/>
      <c r="I72" s="6" t="n"/>
      <c r="L72" s="7" t="str">
        <f>IF($D72="","",IF($C72="Short",$D72*($E72-$F72),$D72*($F72-$E72)))</f>
        <v/>
      </c>
      <c r="M72" s="7" t="str">
        <f>IF($D72="","",SUM($G72,$H72))</f>
        <v/>
      </c>
      <c r="N72" s="7" t="str">
        <f>IF($D72="","",$L72-$M72)</f>
        <v/>
      </c>
      <c r="O72" s="8" t="str">
        <f>IF($D72="","",IF($D72*$E72+SUM($G72)=0,"",$N72/($D72*$E72+SUM($G72))))</f>
        <v/>
      </c>
      <c r="P72" s="9" t="str">
        <f>IF(OR($D72="",$I72="",$I72=0),"",$N72/$I72)</f>
        <v/>
      </c>
      <c r="Q72" s="10" t="str">
        <f>IF($D72="","",IF($N72&gt;0,"Win",IF($N72&lt;0,"Loss","Even")))</f>
        <v/>
      </c>
      <c r="R72" s="7" t="str">
        <f>IF($D72="","",SUM($N$2:$N72))</f>
        <v/>
      </c>
      <c r="S72" s="7" t="str">
        <f>IF($D72="","",MAX(0,MAX($R$2:$R72)))</f>
        <v/>
      </c>
      <c r="T72" s="7" t="str">
        <f>IF($D72="","",$S72-$R72)</f>
        <v/>
      </c>
    </row>
    <row r="73">
      <c r="A73" s="4" t="n"/>
      <c r="D73" s="5" t="n"/>
      <c r="E73" s="5" t="n"/>
      <c r="F73" s="5" t="n"/>
      <c r="G73" s="6" t="n"/>
      <c r="H73" s="6" t="n"/>
      <c r="I73" s="6" t="n"/>
      <c r="L73" s="7" t="str">
        <f>IF($D73="","",IF($C73="Short",$D73*($E73-$F73),$D73*($F73-$E73)))</f>
        <v/>
      </c>
      <c r="M73" s="7" t="str">
        <f>IF($D73="","",SUM($G73,$H73))</f>
        <v/>
      </c>
      <c r="N73" s="7" t="str">
        <f>IF($D73="","",$L73-$M73)</f>
        <v/>
      </c>
      <c r="O73" s="8" t="str">
        <f>IF($D73="","",IF($D73*$E73+SUM($G73)=0,"",$N73/($D73*$E73+SUM($G73))))</f>
        <v/>
      </c>
      <c r="P73" s="9" t="str">
        <f>IF(OR($D73="",$I73="",$I73=0),"",$N73/$I73)</f>
        <v/>
      </c>
      <c r="Q73" s="10" t="str">
        <f>IF($D73="","",IF($N73&gt;0,"Win",IF($N73&lt;0,"Loss","Even")))</f>
        <v/>
      </c>
      <c r="R73" s="7" t="str">
        <f>IF($D73="","",SUM($N$2:$N73))</f>
        <v/>
      </c>
      <c r="S73" s="7" t="str">
        <f>IF($D73="","",MAX(0,MAX($R$2:$R73)))</f>
        <v/>
      </c>
      <c r="T73" s="7" t="str">
        <f>IF($D73="","",$S73-$R73)</f>
        <v/>
      </c>
    </row>
    <row r="74">
      <c r="A74" s="4" t="n"/>
      <c r="D74" s="5" t="n"/>
      <c r="E74" s="5" t="n"/>
      <c r="F74" s="5" t="n"/>
      <c r="G74" s="6" t="n"/>
      <c r="H74" s="6" t="n"/>
      <c r="I74" s="6" t="n"/>
      <c r="L74" s="7" t="str">
        <f>IF($D74="","",IF($C74="Short",$D74*($E74-$F74),$D74*($F74-$E74)))</f>
        <v/>
      </c>
      <c r="M74" s="7" t="str">
        <f>IF($D74="","",SUM($G74,$H74))</f>
        <v/>
      </c>
      <c r="N74" s="7" t="str">
        <f>IF($D74="","",$L74-$M74)</f>
        <v/>
      </c>
      <c r="O74" s="8" t="str">
        <f>IF($D74="","",IF($D74*$E74+SUM($G74)=0,"",$N74/($D74*$E74+SUM($G74))))</f>
        <v/>
      </c>
      <c r="P74" s="9" t="str">
        <f>IF(OR($D74="",$I74="",$I74=0),"",$N74/$I74)</f>
        <v/>
      </c>
      <c r="Q74" s="10" t="str">
        <f>IF($D74="","",IF($N74&gt;0,"Win",IF($N74&lt;0,"Loss","Even")))</f>
        <v/>
      </c>
      <c r="R74" s="7" t="str">
        <f>IF($D74="","",SUM($N$2:$N74))</f>
        <v/>
      </c>
      <c r="S74" s="7" t="str">
        <f>IF($D74="","",MAX(0,MAX($R$2:$R74)))</f>
        <v/>
      </c>
      <c r="T74" s="7" t="str">
        <f>IF($D74="","",$S74-$R74)</f>
        <v/>
      </c>
    </row>
    <row r="75">
      <c r="A75" s="4" t="n"/>
      <c r="D75" s="5" t="n"/>
      <c r="E75" s="5" t="n"/>
      <c r="F75" s="5" t="n"/>
      <c r="G75" s="6" t="n"/>
      <c r="H75" s="6" t="n"/>
      <c r="I75" s="6" t="n"/>
      <c r="L75" s="7" t="str">
        <f>IF($D75="","",IF($C75="Short",$D75*($E75-$F75),$D75*($F75-$E75)))</f>
        <v/>
      </c>
      <c r="M75" s="7" t="str">
        <f>IF($D75="","",SUM($G75,$H75))</f>
        <v/>
      </c>
      <c r="N75" s="7" t="str">
        <f>IF($D75="","",$L75-$M75)</f>
        <v/>
      </c>
      <c r="O75" s="8" t="str">
        <f>IF($D75="","",IF($D75*$E75+SUM($G75)=0,"",$N75/($D75*$E75+SUM($G75))))</f>
        <v/>
      </c>
      <c r="P75" s="9" t="str">
        <f>IF(OR($D75="",$I75="",$I75=0),"",$N75/$I75)</f>
        <v/>
      </c>
      <c r="Q75" s="10" t="str">
        <f>IF($D75="","",IF($N75&gt;0,"Win",IF($N75&lt;0,"Loss","Even")))</f>
        <v/>
      </c>
      <c r="R75" s="7" t="str">
        <f>IF($D75="","",SUM($N$2:$N75))</f>
        <v/>
      </c>
      <c r="S75" s="7" t="str">
        <f>IF($D75="","",MAX(0,MAX($R$2:$R75)))</f>
        <v/>
      </c>
      <c r="T75" s="7" t="str">
        <f>IF($D75="","",$S75-$R75)</f>
        <v/>
      </c>
    </row>
    <row r="76">
      <c r="A76" s="4" t="n"/>
      <c r="D76" s="5" t="n"/>
      <c r="E76" s="5" t="n"/>
      <c r="F76" s="5" t="n"/>
      <c r="G76" s="6" t="n"/>
      <c r="H76" s="6" t="n"/>
      <c r="I76" s="6" t="n"/>
      <c r="L76" s="7" t="str">
        <f>IF($D76="","",IF($C76="Short",$D76*($E76-$F76),$D76*($F76-$E76)))</f>
        <v/>
      </c>
      <c r="M76" s="7" t="str">
        <f>IF($D76="","",SUM($G76,$H76))</f>
        <v/>
      </c>
      <c r="N76" s="7" t="str">
        <f>IF($D76="","",$L76-$M76)</f>
        <v/>
      </c>
      <c r="O76" s="8" t="str">
        <f>IF($D76="","",IF($D76*$E76+SUM($G76)=0,"",$N76/($D76*$E76+SUM($G76))))</f>
        <v/>
      </c>
      <c r="P76" s="9" t="str">
        <f>IF(OR($D76="",$I76="",$I76=0),"",$N76/$I76)</f>
        <v/>
      </c>
      <c r="Q76" s="10" t="str">
        <f>IF($D76="","",IF($N76&gt;0,"Win",IF($N76&lt;0,"Loss","Even")))</f>
        <v/>
      </c>
      <c r="R76" s="7" t="str">
        <f>IF($D76="","",SUM($N$2:$N76))</f>
        <v/>
      </c>
      <c r="S76" s="7" t="str">
        <f>IF($D76="","",MAX(0,MAX($R$2:$R76)))</f>
        <v/>
      </c>
      <c r="T76" s="7" t="str">
        <f>IF($D76="","",$S76-$R76)</f>
        <v/>
      </c>
    </row>
    <row r="77">
      <c r="A77" s="4" t="n"/>
      <c r="D77" s="5" t="n"/>
      <c r="E77" s="5" t="n"/>
      <c r="F77" s="5" t="n"/>
      <c r="G77" s="6" t="n"/>
      <c r="H77" s="6" t="n"/>
      <c r="I77" s="6" t="n"/>
      <c r="L77" s="7" t="str">
        <f>IF($D77="","",IF($C77="Short",$D77*($E77-$F77),$D77*($F77-$E77)))</f>
        <v/>
      </c>
      <c r="M77" s="7" t="str">
        <f>IF($D77="","",SUM($G77,$H77))</f>
        <v/>
      </c>
      <c r="N77" s="7" t="str">
        <f>IF($D77="","",$L77-$M77)</f>
        <v/>
      </c>
      <c r="O77" s="8" t="str">
        <f>IF($D77="","",IF($D77*$E77+SUM($G77)=0,"",$N77/($D77*$E77+SUM($G77))))</f>
        <v/>
      </c>
      <c r="P77" s="9" t="str">
        <f>IF(OR($D77="",$I77="",$I77=0),"",$N77/$I77)</f>
        <v/>
      </c>
      <c r="Q77" s="10" t="str">
        <f>IF($D77="","",IF($N77&gt;0,"Win",IF($N77&lt;0,"Loss","Even")))</f>
        <v/>
      </c>
      <c r="R77" s="7" t="str">
        <f>IF($D77="","",SUM($N$2:$N77))</f>
        <v/>
      </c>
      <c r="S77" s="7" t="str">
        <f>IF($D77="","",MAX(0,MAX($R$2:$R77)))</f>
        <v/>
      </c>
      <c r="T77" s="7" t="str">
        <f>IF($D77="","",$S77-$R77)</f>
        <v/>
      </c>
    </row>
    <row r="78">
      <c r="A78" s="4" t="n"/>
      <c r="D78" s="5" t="n"/>
      <c r="E78" s="5" t="n"/>
      <c r="F78" s="5" t="n"/>
      <c r="G78" s="6" t="n"/>
      <c r="H78" s="6" t="n"/>
      <c r="I78" s="6" t="n"/>
      <c r="L78" s="7" t="str">
        <f>IF($D78="","",IF($C78="Short",$D78*($E78-$F78),$D78*($F78-$E78)))</f>
        <v/>
      </c>
      <c r="M78" s="7" t="str">
        <f>IF($D78="","",SUM($G78,$H78))</f>
        <v/>
      </c>
      <c r="N78" s="7" t="str">
        <f>IF($D78="","",$L78-$M78)</f>
        <v/>
      </c>
      <c r="O78" s="8" t="str">
        <f>IF($D78="","",IF($D78*$E78+SUM($G78)=0,"",$N78/($D78*$E78+SUM($G78))))</f>
        <v/>
      </c>
      <c r="P78" s="9" t="str">
        <f>IF(OR($D78="",$I78="",$I78=0),"",$N78/$I78)</f>
        <v/>
      </c>
      <c r="Q78" s="10" t="str">
        <f>IF($D78="","",IF($N78&gt;0,"Win",IF($N78&lt;0,"Loss","Even")))</f>
        <v/>
      </c>
      <c r="R78" s="7" t="str">
        <f>IF($D78="","",SUM($N$2:$N78))</f>
        <v/>
      </c>
      <c r="S78" s="7" t="str">
        <f>IF($D78="","",MAX(0,MAX($R$2:$R78)))</f>
        <v/>
      </c>
      <c r="T78" s="7" t="str">
        <f>IF($D78="","",$S78-$R78)</f>
        <v/>
      </c>
    </row>
    <row r="79">
      <c r="A79" s="4" t="n"/>
      <c r="D79" s="5" t="n"/>
      <c r="E79" s="5" t="n"/>
      <c r="F79" s="5" t="n"/>
      <c r="G79" s="6" t="n"/>
      <c r="H79" s="6" t="n"/>
      <c r="I79" s="6" t="n"/>
      <c r="L79" s="7" t="str">
        <f>IF($D79="","",IF($C79="Short",$D79*($E79-$F79),$D79*($F79-$E79)))</f>
        <v/>
      </c>
      <c r="M79" s="7" t="str">
        <f>IF($D79="","",SUM($G79,$H79))</f>
        <v/>
      </c>
      <c r="N79" s="7" t="str">
        <f>IF($D79="","",$L79-$M79)</f>
        <v/>
      </c>
      <c r="O79" s="8" t="str">
        <f>IF($D79="","",IF($D79*$E79+SUM($G79)=0,"",$N79/($D79*$E79+SUM($G79))))</f>
        <v/>
      </c>
      <c r="P79" s="9" t="str">
        <f>IF(OR($D79="",$I79="",$I79=0),"",$N79/$I79)</f>
        <v/>
      </c>
      <c r="Q79" s="10" t="str">
        <f>IF($D79="","",IF($N79&gt;0,"Win",IF($N79&lt;0,"Loss","Even")))</f>
        <v/>
      </c>
      <c r="R79" s="7" t="str">
        <f>IF($D79="","",SUM($N$2:$N79))</f>
        <v/>
      </c>
      <c r="S79" s="7" t="str">
        <f>IF($D79="","",MAX(0,MAX($R$2:$R79)))</f>
        <v/>
      </c>
      <c r="T79" s="7" t="str">
        <f>IF($D79="","",$S79-$R79)</f>
        <v/>
      </c>
    </row>
    <row r="80">
      <c r="A80" s="4" t="n"/>
      <c r="D80" s="5" t="n"/>
      <c r="E80" s="5" t="n"/>
      <c r="F80" s="5" t="n"/>
      <c r="G80" s="6" t="n"/>
      <c r="H80" s="6" t="n"/>
      <c r="I80" s="6" t="n"/>
      <c r="L80" s="7" t="str">
        <f>IF($D80="","",IF($C80="Short",$D80*($E80-$F80),$D80*($F80-$E80)))</f>
        <v/>
      </c>
      <c r="M80" s="7" t="str">
        <f>IF($D80="","",SUM($G80,$H80))</f>
        <v/>
      </c>
      <c r="N80" s="7" t="str">
        <f>IF($D80="","",$L80-$M80)</f>
        <v/>
      </c>
      <c r="O80" s="8" t="str">
        <f>IF($D80="","",IF($D80*$E80+SUM($G80)=0,"",$N80/($D80*$E80+SUM($G80))))</f>
        <v/>
      </c>
      <c r="P80" s="9" t="str">
        <f>IF(OR($D80="",$I80="",$I80=0),"",$N80/$I80)</f>
        <v/>
      </c>
      <c r="Q80" s="10" t="str">
        <f>IF($D80="","",IF($N80&gt;0,"Win",IF($N80&lt;0,"Loss","Even")))</f>
        <v/>
      </c>
      <c r="R80" s="7" t="str">
        <f>IF($D80="","",SUM($N$2:$N80))</f>
        <v/>
      </c>
      <c r="S80" s="7" t="str">
        <f>IF($D80="","",MAX(0,MAX($R$2:$R80)))</f>
        <v/>
      </c>
      <c r="T80" s="7" t="str">
        <f>IF($D80="","",$S80-$R80)</f>
        <v/>
      </c>
    </row>
    <row r="81">
      <c r="A81" s="4" t="n"/>
      <c r="D81" s="5" t="n"/>
      <c r="E81" s="5" t="n"/>
      <c r="F81" s="5" t="n"/>
      <c r="G81" s="6" t="n"/>
      <c r="H81" s="6" t="n"/>
      <c r="I81" s="6" t="n"/>
      <c r="L81" s="7" t="str">
        <f>IF($D81="","",IF($C81="Short",$D81*($E81-$F81),$D81*($F81-$E81)))</f>
        <v/>
      </c>
      <c r="M81" s="7" t="str">
        <f>IF($D81="","",SUM($G81,$H81))</f>
        <v/>
      </c>
      <c r="N81" s="7" t="str">
        <f>IF($D81="","",$L81-$M81)</f>
        <v/>
      </c>
      <c r="O81" s="8" t="str">
        <f>IF($D81="","",IF($D81*$E81+SUM($G81)=0,"",$N81/($D81*$E81+SUM($G81))))</f>
        <v/>
      </c>
      <c r="P81" s="9" t="str">
        <f>IF(OR($D81="",$I81="",$I81=0),"",$N81/$I81)</f>
        <v/>
      </c>
      <c r="Q81" s="10" t="str">
        <f>IF($D81="","",IF($N81&gt;0,"Win",IF($N81&lt;0,"Loss","Even")))</f>
        <v/>
      </c>
      <c r="R81" s="7" t="str">
        <f>IF($D81="","",SUM($N$2:$N81))</f>
        <v/>
      </c>
      <c r="S81" s="7" t="str">
        <f>IF($D81="","",MAX(0,MAX($R$2:$R81)))</f>
        <v/>
      </c>
      <c r="T81" s="7" t="str">
        <f>IF($D81="","",$S81-$R81)</f>
        <v/>
      </c>
    </row>
    <row r="82">
      <c r="A82" s="4" t="n"/>
      <c r="D82" s="5" t="n"/>
      <c r="E82" s="5" t="n"/>
      <c r="F82" s="5" t="n"/>
      <c r="G82" s="6" t="n"/>
      <c r="H82" s="6" t="n"/>
      <c r="I82" s="6" t="n"/>
      <c r="L82" s="7" t="str">
        <f>IF($D82="","",IF($C82="Short",$D82*($E82-$F82),$D82*($F82-$E82)))</f>
        <v/>
      </c>
      <c r="M82" s="7" t="str">
        <f>IF($D82="","",SUM($G82,$H82))</f>
        <v/>
      </c>
      <c r="N82" s="7" t="str">
        <f>IF($D82="","",$L82-$M82)</f>
        <v/>
      </c>
      <c r="O82" s="8" t="str">
        <f>IF($D82="","",IF($D82*$E82+SUM($G82)=0,"",$N82/($D82*$E82+SUM($G82))))</f>
        <v/>
      </c>
      <c r="P82" s="9" t="str">
        <f>IF(OR($D82="",$I82="",$I82=0),"",$N82/$I82)</f>
        <v/>
      </c>
      <c r="Q82" s="10" t="str">
        <f>IF($D82="","",IF($N82&gt;0,"Win",IF($N82&lt;0,"Loss","Even")))</f>
        <v/>
      </c>
      <c r="R82" s="7" t="str">
        <f>IF($D82="","",SUM($N$2:$N82))</f>
        <v/>
      </c>
      <c r="S82" s="7" t="str">
        <f>IF($D82="","",MAX(0,MAX($R$2:$R82)))</f>
        <v/>
      </c>
      <c r="T82" s="7" t="str">
        <f>IF($D82="","",$S82-$R82)</f>
        <v/>
      </c>
    </row>
    <row r="83">
      <c r="A83" s="4" t="n"/>
      <c r="D83" s="5" t="n"/>
      <c r="E83" s="5" t="n"/>
      <c r="F83" s="5" t="n"/>
      <c r="G83" s="6" t="n"/>
      <c r="H83" s="6" t="n"/>
      <c r="I83" s="6" t="n"/>
      <c r="L83" s="7" t="str">
        <f>IF($D83="","",IF($C83="Short",$D83*($E83-$F83),$D83*($F83-$E83)))</f>
        <v/>
      </c>
      <c r="M83" s="7" t="str">
        <f>IF($D83="","",SUM($G83,$H83))</f>
        <v/>
      </c>
      <c r="N83" s="7" t="str">
        <f>IF($D83="","",$L83-$M83)</f>
        <v/>
      </c>
      <c r="O83" s="8" t="str">
        <f>IF($D83="","",IF($D83*$E83+SUM($G83)=0,"",$N83/($D83*$E83+SUM($G83))))</f>
        <v/>
      </c>
      <c r="P83" s="9" t="str">
        <f>IF(OR($D83="",$I83="",$I83=0),"",$N83/$I83)</f>
        <v/>
      </c>
      <c r="Q83" s="10" t="str">
        <f>IF($D83="","",IF($N83&gt;0,"Win",IF($N83&lt;0,"Loss","Even")))</f>
        <v/>
      </c>
      <c r="R83" s="7" t="str">
        <f>IF($D83="","",SUM($N$2:$N83))</f>
        <v/>
      </c>
      <c r="S83" s="7" t="str">
        <f>IF($D83="","",MAX(0,MAX($R$2:$R83)))</f>
        <v/>
      </c>
      <c r="T83" s="7" t="str">
        <f>IF($D83="","",$S83-$R83)</f>
        <v/>
      </c>
    </row>
    <row r="84">
      <c r="A84" s="4" t="n"/>
      <c r="D84" s="5" t="n"/>
      <c r="E84" s="5" t="n"/>
      <c r="F84" s="5" t="n"/>
      <c r="G84" s="6" t="n"/>
      <c r="H84" s="6" t="n"/>
      <c r="I84" s="6" t="n"/>
      <c r="L84" s="7" t="str">
        <f>IF($D84="","",IF($C84="Short",$D84*($E84-$F84),$D84*($F84-$E84)))</f>
        <v/>
      </c>
      <c r="M84" s="7" t="str">
        <f>IF($D84="","",SUM($G84,$H84))</f>
        <v/>
      </c>
      <c r="N84" s="7" t="str">
        <f>IF($D84="","",$L84-$M84)</f>
        <v/>
      </c>
      <c r="O84" s="8" t="str">
        <f>IF($D84="","",IF($D84*$E84+SUM($G84)=0,"",$N84/($D84*$E84+SUM($G84))))</f>
        <v/>
      </c>
      <c r="P84" s="9" t="str">
        <f>IF(OR($D84="",$I84="",$I84=0),"",$N84/$I84)</f>
        <v/>
      </c>
      <c r="Q84" s="10" t="str">
        <f>IF($D84="","",IF($N84&gt;0,"Win",IF($N84&lt;0,"Loss","Even")))</f>
        <v/>
      </c>
      <c r="R84" s="7" t="str">
        <f>IF($D84="","",SUM($N$2:$N84))</f>
        <v/>
      </c>
      <c r="S84" s="7" t="str">
        <f>IF($D84="","",MAX(0,MAX($R$2:$R84)))</f>
        <v/>
      </c>
      <c r="T84" s="7" t="str">
        <f>IF($D84="","",$S84-$R84)</f>
        <v/>
      </c>
    </row>
    <row r="85">
      <c r="A85" s="4" t="n"/>
      <c r="D85" s="5" t="n"/>
      <c r="E85" s="5" t="n"/>
      <c r="F85" s="5" t="n"/>
      <c r="G85" s="6" t="n"/>
      <c r="H85" s="6" t="n"/>
      <c r="I85" s="6" t="n"/>
      <c r="L85" s="7" t="str">
        <f>IF($D85="","",IF($C85="Short",$D85*($E85-$F85),$D85*($F85-$E85)))</f>
        <v/>
      </c>
      <c r="M85" s="7" t="str">
        <f>IF($D85="","",SUM($G85,$H85))</f>
        <v/>
      </c>
      <c r="N85" s="7" t="str">
        <f>IF($D85="","",$L85-$M85)</f>
        <v/>
      </c>
      <c r="O85" s="8" t="str">
        <f>IF($D85="","",IF($D85*$E85+SUM($G85)=0,"",$N85/($D85*$E85+SUM($G85))))</f>
        <v/>
      </c>
      <c r="P85" s="9" t="str">
        <f>IF(OR($D85="",$I85="",$I85=0),"",$N85/$I85)</f>
        <v/>
      </c>
      <c r="Q85" s="10" t="str">
        <f>IF($D85="","",IF($N85&gt;0,"Win",IF($N85&lt;0,"Loss","Even")))</f>
        <v/>
      </c>
      <c r="R85" s="7" t="str">
        <f>IF($D85="","",SUM($N$2:$N85))</f>
        <v/>
      </c>
      <c r="S85" s="7" t="str">
        <f>IF($D85="","",MAX(0,MAX($R$2:$R85)))</f>
        <v/>
      </c>
      <c r="T85" s="7" t="str">
        <f>IF($D85="","",$S85-$R85)</f>
        <v/>
      </c>
    </row>
    <row r="86">
      <c r="A86" s="4" t="n"/>
      <c r="D86" s="5" t="n"/>
      <c r="E86" s="5" t="n"/>
      <c r="F86" s="5" t="n"/>
      <c r="G86" s="6" t="n"/>
      <c r="H86" s="6" t="n"/>
      <c r="I86" s="6" t="n"/>
      <c r="L86" s="7" t="str">
        <f>IF($D86="","",IF($C86="Short",$D86*($E86-$F86),$D86*($F86-$E86)))</f>
        <v/>
      </c>
      <c r="M86" s="7" t="str">
        <f>IF($D86="","",SUM($G86,$H86))</f>
        <v/>
      </c>
      <c r="N86" s="7" t="str">
        <f>IF($D86="","",$L86-$M86)</f>
        <v/>
      </c>
      <c r="O86" s="8" t="str">
        <f>IF($D86="","",IF($D86*$E86+SUM($G86)=0,"",$N86/($D86*$E86+SUM($G86))))</f>
        <v/>
      </c>
      <c r="P86" s="9" t="str">
        <f>IF(OR($D86="",$I86="",$I86=0),"",$N86/$I86)</f>
        <v/>
      </c>
      <c r="Q86" s="10" t="str">
        <f>IF($D86="","",IF($N86&gt;0,"Win",IF($N86&lt;0,"Loss","Even")))</f>
        <v/>
      </c>
      <c r="R86" s="7" t="str">
        <f>IF($D86="","",SUM($N$2:$N86))</f>
        <v/>
      </c>
      <c r="S86" s="7" t="str">
        <f>IF($D86="","",MAX(0,MAX($R$2:$R86)))</f>
        <v/>
      </c>
      <c r="T86" s="7" t="str">
        <f>IF($D86="","",$S86-$R86)</f>
        <v/>
      </c>
    </row>
    <row r="87">
      <c r="A87" s="4" t="n"/>
      <c r="D87" s="5" t="n"/>
      <c r="E87" s="5" t="n"/>
      <c r="F87" s="5" t="n"/>
      <c r="G87" s="6" t="n"/>
      <c r="H87" s="6" t="n"/>
      <c r="I87" s="6" t="n"/>
      <c r="L87" s="7" t="str">
        <f>IF($D87="","",IF($C87="Short",$D87*($E87-$F87),$D87*($F87-$E87)))</f>
        <v/>
      </c>
      <c r="M87" s="7" t="str">
        <f>IF($D87="","",SUM($G87,$H87))</f>
        <v/>
      </c>
      <c r="N87" s="7" t="str">
        <f>IF($D87="","",$L87-$M87)</f>
        <v/>
      </c>
      <c r="O87" s="8" t="str">
        <f>IF($D87="","",IF($D87*$E87+SUM($G87)=0,"",$N87/($D87*$E87+SUM($G87))))</f>
        <v/>
      </c>
      <c r="P87" s="9" t="str">
        <f>IF(OR($D87="",$I87="",$I87=0),"",$N87/$I87)</f>
        <v/>
      </c>
      <c r="Q87" s="10" t="str">
        <f>IF($D87="","",IF($N87&gt;0,"Win",IF($N87&lt;0,"Loss","Even")))</f>
        <v/>
      </c>
      <c r="R87" s="7" t="str">
        <f>IF($D87="","",SUM($N$2:$N87))</f>
        <v/>
      </c>
      <c r="S87" s="7" t="str">
        <f>IF($D87="","",MAX(0,MAX($R$2:$R87)))</f>
        <v/>
      </c>
      <c r="T87" s="7" t="str">
        <f>IF($D87="","",$S87-$R87)</f>
        <v/>
      </c>
    </row>
    <row r="88">
      <c r="A88" s="4" t="n"/>
      <c r="D88" s="5" t="n"/>
      <c r="E88" s="5" t="n"/>
      <c r="F88" s="5" t="n"/>
      <c r="G88" s="6" t="n"/>
      <c r="H88" s="6" t="n"/>
      <c r="I88" s="6" t="n"/>
      <c r="L88" s="7" t="str">
        <f>IF($D88="","",IF($C88="Short",$D88*($E88-$F88),$D88*($F88-$E88)))</f>
        <v/>
      </c>
      <c r="M88" s="7" t="str">
        <f>IF($D88="","",SUM($G88,$H88))</f>
        <v/>
      </c>
      <c r="N88" s="7" t="str">
        <f>IF($D88="","",$L88-$M88)</f>
        <v/>
      </c>
      <c r="O88" s="8" t="str">
        <f>IF($D88="","",IF($D88*$E88+SUM($G88)=0,"",$N88/($D88*$E88+SUM($G88))))</f>
        <v/>
      </c>
      <c r="P88" s="9" t="str">
        <f>IF(OR($D88="",$I88="",$I88=0),"",$N88/$I88)</f>
        <v/>
      </c>
      <c r="Q88" s="10" t="str">
        <f>IF($D88="","",IF($N88&gt;0,"Win",IF($N88&lt;0,"Loss","Even")))</f>
        <v/>
      </c>
      <c r="R88" s="7" t="str">
        <f>IF($D88="","",SUM($N$2:$N88))</f>
        <v/>
      </c>
      <c r="S88" s="7" t="str">
        <f>IF($D88="","",MAX(0,MAX($R$2:$R88)))</f>
        <v/>
      </c>
      <c r="T88" s="7" t="str">
        <f>IF($D88="","",$S88-$R88)</f>
        <v/>
      </c>
    </row>
    <row r="89">
      <c r="A89" s="4" t="n"/>
      <c r="D89" s="5" t="n"/>
      <c r="E89" s="5" t="n"/>
      <c r="F89" s="5" t="n"/>
      <c r="G89" s="6" t="n"/>
      <c r="H89" s="6" t="n"/>
      <c r="I89" s="6" t="n"/>
      <c r="L89" s="7" t="str">
        <f>IF($D89="","",IF($C89="Short",$D89*($E89-$F89),$D89*($F89-$E89)))</f>
        <v/>
      </c>
      <c r="M89" s="7" t="str">
        <f>IF($D89="","",SUM($G89,$H89))</f>
        <v/>
      </c>
      <c r="N89" s="7" t="str">
        <f>IF($D89="","",$L89-$M89)</f>
        <v/>
      </c>
      <c r="O89" s="8" t="str">
        <f>IF($D89="","",IF($D89*$E89+SUM($G89)=0,"",$N89/($D89*$E89+SUM($G89))))</f>
        <v/>
      </c>
      <c r="P89" s="9" t="str">
        <f>IF(OR($D89="",$I89="",$I89=0),"",$N89/$I89)</f>
        <v/>
      </c>
      <c r="Q89" s="10" t="str">
        <f>IF($D89="","",IF($N89&gt;0,"Win",IF($N89&lt;0,"Loss","Even")))</f>
        <v/>
      </c>
      <c r="R89" s="7" t="str">
        <f>IF($D89="","",SUM($N$2:$N89))</f>
        <v/>
      </c>
      <c r="S89" s="7" t="str">
        <f>IF($D89="","",MAX(0,MAX($R$2:$R89)))</f>
        <v/>
      </c>
      <c r="T89" s="7" t="str">
        <f>IF($D89="","",$S89-$R89)</f>
        <v/>
      </c>
    </row>
    <row r="90">
      <c r="A90" s="4" t="n"/>
      <c r="D90" s="5" t="n"/>
      <c r="E90" s="5" t="n"/>
      <c r="F90" s="5" t="n"/>
      <c r="G90" s="6" t="n"/>
      <c r="H90" s="6" t="n"/>
      <c r="I90" s="6" t="n"/>
      <c r="L90" s="7" t="str">
        <f>IF($D90="","",IF($C90="Short",$D90*($E90-$F90),$D90*($F90-$E90)))</f>
        <v/>
      </c>
      <c r="M90" s="7" t="str">
        <f>IF($D90="","",SUM($G90,$H90))</f>
        <v/>
      </c>
      <c r="N90" s="7" t="str">
        <f>IF($D90="","",$L90-$M90)</f>
        <v/>
      </c>
      <c r="O90" s="8" t="str">
        <f>IF($D90="","",IF($D90*$E90+SUM($G90)=0,"",$N90/($D90*$E90+SUM($G90))))</f>
        <v/>
      </c>
      <c r="P90" s="9" t="str">
        <f>IF(OR($D90="",$I90="",$I90=0),"",$N90/$I90)</f>
        <v/>
      </c>
      <c r="Q90" s="10" t="str">
        <f>IF($D90="","",IF($N90&gt;0,"Win",IF($N90&lt;0,"Loss","Even")))</f>
        <v/>
      </c>
      <c r="R90" s="7" t="str">
        <f>IF($D90="","",SUM($N$2:$N90))</f>
        <v/>
      </c>
      <c r="S90" s="7" t="str">
        <f>IF($D90="","",MAX(0,MAX($R$2:$R90)))</f>
        <v/>
      </c>
      <c r="T90" s="7" t="str">
        <f>IF($D90="","",$S90-$R90)</f>
        <v/>
      </c>
    </row>
    <row r="91">
      <c r="A91" s="4" t="n"/>
      <c r="D91" s="5" t="n"/>
      <c r="E91" s="5" t="n"/>
      <c r="F91" s="5" t="n"/>
      <c r="G91" s="6" t="n"/>
      <c r="H91" s="6" t="n"/>
      <c r="I91" s="6" t="n"/>
      <c r="L91" s="7" t="str">
        <f>IF($D91="","",IF($C91="Short",$D91*($E91-$F91),$D91*($F91-$E91)))</f>
        <v/>
      </c>
      <c r="M91" s="7" t="str">
        <f>IF($D91="","",SUM($G91,$H91))</f>
        <v/>
      </c>
      <c r="N91" s="7" t="str">
        <f>IF($D91="","",$L91-$M91)</f>
        <v/>
      </c>
      <c r="O91" s="8" t="str">
        <f>IF($D91="","",IF($D91*$E91+SUM($G91)=0,"",$N91/($D91*$E91+SUM($G91))))</f>
        <v/>
      </c>
      <c r="P91" s="9" t="str">
        <f>IF(OR($D91="",$I91="",$I91=0),"",$N91/$I91)</f>
        <v/>
      </c>
      <c r="Q91" s="10" t="str">
        <f>IF($D91="","",IF($N91&gt;0,"Win",IF($N91&lt;0,"Loss","Even")))</f>
        <v/>
      </c>
      <c r="R91" s="7" t="str">
        <f>IF($D91="","",SUM($N$2:$N91))</f>
        <v/>
      </c>
      <c r="S91" s="7" t="str">
        <f>IF($D91="","",MAX(0,MAX($R$2:$R91)))</f>
        <v/>
      </c>
      <c r="T91" s="7" t="str">
        <f>IF($D91="","",$S91-$R91)</f>
        <v/>
      </c>
    </row>
    <row r="92">
      <c r="A92" s="4" t="n"/>
      <c r="D92" s="5" t="n"/>
      <c r="E92" s="5" t="n"/>
      <c r="F92" s="5" t="n"/>
      <c r="G92" s="6" t="n"/>
      <c r="H92" s="6" t="n"/>
      <c r="I92" s="6" t="n"/>
      <c r="L92" s="7" t="str">
        <f>IF($D92="","",IF($C92="Short",$D92*($E92-$F92),$D92*($F92-$E92)))</f>
        <v/>
      </c>
      <c r="M92" s="7" t="str">
        <f>IF($D92="","",SUM($G92,$H92))</f>
        <v/>
      </c>
      <c r="N92" s="7" t="str">
        <f>IF($D92="","",$L92-$M92)</f>
        <v/>
      </c>
      <c r="O92" s="8" t="str">
        <f>IF($D92="","",IF($D92*$E92+SUM($G92)=0,"",$N92/($D92*$E92+SUM($G92))))</f>
        <v/>
      </c>
      <c r="P92" s="9" t="str">
        <f>IF(OR($D92="",$I92="",$I92=0),"",$N92/$I92)</f>
        <v/>
      </c>
      <c r="Q92" s="10" t="str">
        <f>IF($D92="","",IF($N92&gt;0,"Win",IF($N92&lt;0,"Loss","Even")))</f>
        <v/>
      </c>
      <c r="R92" s="7" t="str">
        <f>IF($D92="","",SUM($N$2:$N92))</f>
        <v/>
      </c>
      <c r="S92" s="7" t="str">
        <f>IF($D92="","",MAX(0,MAX($R$2:$R92)))</f>
        <v/>
      </c>
      <c r="T92" s="7" t="str">
        <f>IF($D92="","",$S92-$R92)</f>
        <v/>
      </c>
    </row>
    <row r="93">
      <c r="A93" s="4" t="n"/>
      <c r="D93" s="5" t="n"/>
      <c r="E93" s="5" t="n"/>
      <c r="F93" s="5" t="n"/>
      <c r="G93" s="6" t="n"/>
      <c r="H93" s="6" t="n"/>
      <c r="I93" s="6" t="n"/>
      <c r="L93" s="7" t="str">
        <f>IF($D93="","",IF($C93="Short",$D93*($E93-$F93),$D93*($F93-$E93)))</f>
        <v/>
      </c>
      <c r="M93" s="7" t="str">
        <f>IF($D93="","",SUM($G93,$H93))</f>
        <v/>
      </c>
      <c r="N93" s="7" t="str">
        <f>IF($D93="","",$L93-$M93)</f>
        <v/>
      </c>
      <c r="O93" s="8" t="str">
        <f>IF($D93="","",IF($D93*$E93+SUM($G93)=0,"",$N93/($D93*$E93+SUM($G93))))</f>
        <v/>
      </c>
      <c r="P93" s="9" t="str">
        <f>IF(OR($D93="",$I93="",$I93=0),"",$N93/$I93)</f>
        <v/>
      </c>
      <c r="Q93" s="10" t="str">
        <f>IF($D93="","",IF($N93&gt;0,"Win",IF($N93&lt;0,"Loss","Even")))</f>
        <v/>
      </c>
      <c r="R93" s="7" t="str">
        <f>IF($D93="","",SUM($N$2:$N93))</f>
        <v/>
      </c>
      <c r="S93" s="7" t="str">
        <f>IF($D93="","",MAX(0,MAX($R$2:$R93)))</f>
        <v/>
      </c>
      <c r="T93" s="7" t="str">
        <f>IF($D93="","",$S93-$R93)</f>
        <v/>
      </c>
    </row>
    <row r="94">
      <c r="A94" s="4" t="n"/>
      <c r="D94" s="5" t="n"/>
      <c r="E94" s="5" t="n"/>
      <c r="F94" s="5" t="n"/>
      <c r="G94" s="6" t="n"/>
      <c r="H94" s="6" t="n"/>
      <c r="I94" s="6" t="n"/>
      <c r="L94" s="7" t="str">
        <f>IF($D94="","",IF($C94="Short",$D94*($E94-$F94),$D94*($F94-$E94)))</f>
        <v/>
      </c>
      <c r="M94" s="7" t="str">
        <f>IF($D94="","",SUM($G94,$H94))</f>
        <v/>
      </c>
      <c r="N94" s="7" t="str">
        <f>IF($D94="","",$L94-$M94)</f>
        <v/>
      </c>
      <c r="O94" s="8" t="str">
        <f>IF($D94="","",IF($D94*$E94+SUM($G94)=0,"",$N94/($D94*$E94+SUM($G94))))</f>
        <v/>
      </c>
      <c r="P94" s="9" t="str">
        <f>IF(OR($D94="",$I94="",$I94=0),"",$N94/$I94)</f>
        <v/>
      </c>
      <c r="Q94" s="10" t="str">
        <f>IF($D94="","",IF($N94&gt;0,"Win",IF($N94&lt;0,"Loss","Even")))</f>
        <v/>
      </c>
      <c r="R94" s="7" t="str">
        <f>IF($D94="","",SUM($N$2:$N94))</f>
        <v/>
      </c>
      <c r="S94" s="7" t="str">
        <f>IF($D94="","",MAX(0,MAX($R$2:$R94)))</f>
        <v/>
      </c>
      <c r="T94" s="7" t="str">
        <f>IF($D94="","",$S94-$R94)</f>
        <v/>
      </c>
    </row>
    <row r="95">
      <c r="A95" s="4" t="n"/>
      <c r="D95" s="5" t="n"/>
      <c r="E95" s="5" t="n"/>
      <c r="F95" s="5" t="n"/>
      <c r="G95" s="6" t="n"/>
      <c r="H95" s="6" t="n"/>
      <c r="I95" s="6" t="n"/>
      <c r="L95" s="7" t="str">
        <f>IF($D95="","",IF($C95="Short",$D95*($E95-$F95),$D95*($F95-$E95)))</f>
        <v/>
      </c>
      <c r="M95" s="7" t="str">
        <f>IF($D95="","",SUM($G95,$H95))</f>
        <v/>
      </c>
      <c r="N95" s="7" t="str">
        <f>IF($D95="","",$L95-$M95)</f>
        <v/>
      </c>
      <c r="O95" s="8" t="str">
        <f>IF($D95="","",IF($D95*$E95+SUM($G95)=0,"",$N95/($D95*$E95+SUM($G95))))</f>
        <v/>
      </c>
      <c r="P95" s="9" t="str">
        <f>IF(OR($D95="",$I95="",$I95=0),"",$N95/$I95)</f>
        <v/>
      </c>
      <c r="Q95" s="10" t="str">
        <f>IF($D95="","",IF($N95&gt;0,"Win",IF($N95&lt;0,"Loss","Even")))</f>
        <v/>
      </c>
      <c r="R95" s="7" t="str">
        <f>IF($D95="","",SUM($N$2:$N95))</f>
        <v/>
      </c>
      <c r="S95" s="7" t="str">
        <f>IF($D95="","",MAX(0,MAX($R$2:$R95)))</f>
        <v/>
      </c>
      <c r="T95" s="7" t="str">
        <f>IF($D95="","",$S95-$R95)</f>
        <v/>
      </c>
    </row>
    <row r="96">
      <c r="A96" s="4" t="n"/>
      <c r="D96" s="5" t="n"/>
      <c r="E96" s="5" t="n"/>
      <c r="F96" s="5" t="n"/>
      <c r="G96" s="6" t="n"/>
      <c r="H96" s="6" t="n"/>
      <c r="I96" s="6" t="n"/>
      <c r="L96" s="7" t="str">
        <f>IF($D96="","",IF($C96="Short",$D96*($E96-$F96),$D96*($F96-$E96)))</f>
        <v/>
      </c>
      <c r="M96" s="7" t="str">
        <f>IF($D96="","",SUM($G96,$H96))</f>
        <v/>
      </c>
      <c r="N96" s="7" t="str">
        <f>IF($D96="","",$L96-$M96)</f>
        <v/>
      </c>
      <c r="O96" s="8" t="str">
        <f>IF($D96="","",IF($D96*$E96+SUM($G96)=0,"",$N96/($D96*$E96+SUM($G96))))</f>
        <v/>
      </c>
      <c r="P96" s="9" t="str">
        <f>IF(OR($D96="",$I96="",$I96=0),"",$N96/$I96)</f>
        <v/>
      </c>
      <c r="Q96" s="10" t="str">
        <f>IF($D96="","",IF($N96&gt;0,"Win",IF($N96&lt;0,"Loss","Even")))</f>
        <v/>
      </c>
      <c r="R96" s="7" t="str">
        <f>IF($D96="","",SUM($N$2:$N96))</f>
        <v/>
      </c>
      <c r="S96" s="7" t="str">
        <f>IF($D96="","",MAX(0,MAX($R$2:$R96)))</f>
        <v/>
      </c>
      <c r="T96" s="7" t="str">
        <f>IF($D96="","",$S96-$R96)</f>
        <v/>
      </c>
    </row>
    <row r="97">
      <c r="A97" s="4" t="n"/>
      <c r="D97" s="5" t="n"/>
      <c r="E97" s="5" t="n"/>
      <c r="F97" s="5" t="n"/>
      <c r="G97" s="6" t="n"/>
      <c r="H97" s="6" t="n"/>
      <c r="I97" s="6" t="n"/>
      <c r="L97" s="7" t="str">
        <f>IF($D97="","",IF($C97="Short",$D97*($E97-$F97),$D97*($F97-$E97)))</f>
        <v/>
      </c>
      <c r="M97" s="7" t="str">
        <f>IF($D97="","",SUM($G97,$H97))</f>
        <v/>
      </c>
      <c r="N97" s="7" t="str">
        <f>IF($D97="","",$L97-$M97)</f>
        <v/>
      </c>
      <c r="O97" s="8" t="str">
        <f>IF($D97="","",IF($D97*$E97+SUM($G97)=0,"",$N97/($D97*$E97+SUM($G97))))</f>
        <v/>
      </c>
      <c r="P97" s="9" t="str">
        <f>IF(OR($D97="",$I97="",$I97=0),"",$N97/$I97)</f>
        <v/>
      </c>
      <c r="Q97" s="10" t="str">
        <f>IF($D97="","",IF($N97&gt;0,"Win",IF($N97&lt;0,"Loss","Even")))</f>
        <v/>
      </c>
      <c r="R97" s="7" t="str">
        <f>IF($D97="","",SUM($N$2:$N97))</f>
        <v/>
      </c>
      <c r="S97" s="7" t="str">
        <f>IF($D97="","",MAX(0,MAX($R$2:$R97)))</f>
        <v/>
      </c>
      <c r="T97" s="7" t="str">
        <f>IF($D97="","",$S97-$R97)</f>
        <v/>
      </c>
    </row>
    <row r="98">
      <c r="A98" s="4" t="n"/>
      <c r="D98" s="5" t="n"/>
      <c r="E98" s="5" t="n"/>
      <c r="F98" s="5" t="n"/>
      <c r="G98" s="6" t="n"/>
      <c r="H98" s="6" t="n"/>
      <c r="I98" s="6" t="n"/>
      <c r="L98" s="7" t="str">
        <f>IF($D98="","",IF($C98="Short",$D98*($E98-$F98),$D98*($F98-$E98)))</f>
        <v/>
      </c>
      <c r="M98" s="7" t="str">
        <f>IF($D98="","",SUM($G98,$H98))</f>
        <v/>
      </c>
      <c r="N98" s="7" t="str">
        <f>IF($D98="","",$L98-$M98)</f>
        <v/>
      </c>
      <c r="O98" s="8" t="str">
        <f>IF($D98="","",IF($D98*$E98+SUM($G98)=0,"",$N98/($D98*$E98+SUM($G98))))</f>
        <v/>
      </c>
      <c r="P98" s="9" t="str">
        <f>IF(OR($D98="",$I98="",$I98=0),"",$N98/$I98)</f>
        <v/>
      </c>
      <c r="Q98" s="10" t="str">
        <f>IF($D98="","",IF($N98&gt;0,"Win",IF($N98&lt;0,"Loss","Even")))</f>
        <v/>
      </c>
      <c r="R98" s="7" t="str">
        <f>IF($D98="","",SUM($N$2:$N98))</f>
        <v/>
      </c>
      <c r="S98" s="7" t="str">
        <f>IF($D98="","",MAX(0,MAX($R$2:$R98)))</f>
        <v/>
      </c>
      <c r="T98" s="7" t="str">
        <f>IF($D98="","",$S98-$R98)</f>
        <v/>
      </c>
    </row>
    <row r="99">
      <c r="A99" s="4" t="n"/>
      <c r="D99" s="5" t="n"/>
      <c r="E99" s="5" t="n"/>
      <c r="F99" s="5" t="n"/>
      <c r="G99" s="6" t="n"/>
      <c r="H99" s="6" t="n"/>
      <c r="I99" s="6" t="n"/>
      <c r="L99" s="7" t="str">
        <f>IF($D99="","",IF($C99="Short",$D99*($E99-$F99),$D99*($F99-$E99)))</f>
        <v/>
      </c>
      <c r="M99" s="7" t="str">
        <f>IF($D99="","",SUM($G99,$H99))</f>
        <v/>
      </c>
      <c r="N99" s="7" t="str">
        <f>IF($D99="","",$L99-$M99)</f>
        <v/>
      </c>
      <c r="O99" s="8" t="str">
        <f>IF($D99="","",IF($D99*$E99+SUM($G99)=0,"",$N99/($D99*$E99+SUM($G99))))</f>
        <v/>
      </c>
      <c r="P99" s="9" t="str">
        <f>IF(OR($D99="",$I99="",$I99=0),"",$N99/$I99)</f>
        <v/>
      </c>
      <c r="Q99" s="10" t="str">
        <f>IF($D99="","",IF($N99&gt;0,"Win",IF($N99&lt;0,"Loss","Even")))</f>
        <v/>
      </c>
      <c r="R99" s="7" t="str">
        <f>IF($D99="","",SUM($N$2:$N99))</f>
        <v/>
      </c>
      <c r="S99" s="7" t="str">
        <f>IF($D99="","",MAX(0,MAX($R$2:$R99)))</f>
        <v/>
      </c>
      <c r="T99" s="7" t="str">
        <f>IF($D99="","",$S99-$R99)</f>
        <v/>
      </c>
    </row>
    <row r="100">
      <c r="A100" s="4" t="n"/>
      <c r="D100" s="5" t="n"/>
      <c r="E100" s="5" t="n"/>
      <c r="F100" s="5" t="n"/>
      <c r="G100" s="6" t="n"/>
      <c r="H100" s="6" t="n"/>
      <c r="I100" s="6" t="n"/>
      <c r="L100" s="7" t="str">
        <f>IF($D100="","",IF($C100="Short",$D100*($E100-$F100),$D100*($F100-$E100)))</f>
        <v/>
      </c>
      <c r="M100" s="7" t="str">
        <f>IF($D100="","",SUM($G100,$H100))</f>
        <v/>
      </c>
      <c r="N100" s="7" t="str">
        <f>IF($D100="","",$L100-$M100)</f>
        <v/>
      </c>
      <c r="O100" s="8" t="str">
        <f>IF($D100="","",IF($D100*$E100+SUM($G100)=0,"",$N100/($D100*$E100+SUM($G100))))</f>
        <v/>
      </c>
      <c r="P100" s="9" t="str">
        <f>IF(OR($D100="",$I100="",$I100=0),"",$N100/$I100)</f>
        <v/>
      </c>
      <c r="Q100" s="10" t="str">
        <f>IF($D100="","",IF($N100&gt;0,"Win",IF($N100&lt;0,"Loss","Even")))</f>
        <v/>
      </c>
      <c r="R100" s="7" t="str">
        <f>IF($D100="","",SUM($N$2:$N100))</f>
        <v/>
      </c>
      <c r="S100" s="7" t="str">
        <f>IF($D100="","",MAX(0,MAX($R$2:$R100)))</f>
        <v/>
      </c>
      <c r="T100" s="7" t="str">
        <f>IF($D100="","",$S100-$R100)</f>
        <v/>
      </c>
    </row>
    <row r="101">
      <c r="A101" s="4" t="n"/>
      <c r="D101" s="5" t="n"/>
      <c r="E101" s="5" t="n"/>
      <c r="F101" s="5" t="n"/>
      <c r="G101" s="6" t="n"/>
      <c r="H101" s="6" t="n"/>
      <c r="I101" s="6" t="n"/>
      <c r="L101" s="7" t="str">
        <f>IF($D101="","",IF($C101="Short",$D101*($E101-$F101),$D101*($F101-$E101)))</f>
        <v/>
      </c>
      <c r="M101" s="7" t="str">
        <f>IF($D101="","",SUM($G101,$H101))</f>
        <v/>
      </c>
      <c r="N101" s="7" t="str">
        <f>IF($D101="","",$L101-$M101)</f>
        <v/>
      </c>
      <c r="O101" s="8" t="str">
        <f>IF($D101="","",IF($D101*$E101+SUM($G101)=0,"",$N101/($D101*$E101+SUM($G101))))</f>
        <v/>
      </c>
      <c r="P101" s="9" t="str">
        <f>IF(OR($D101="",$I101="",$I101=0),"",$N101/$I101)</f>
        <v/>
      </c>
      <c r="Q101" s="10" t="str">
        <f>IF($D101="","",IF($N101&gt;0,"Win",IF($N101&lt;0,"Loss","Even")))</f>
        <v/>
      </c>
      <c r="R101" s="7" t="str">
        <f>IF($D101="","",SUM($N$2:$N101))</f>
        <v/>
      </c>
      <c r="S101" s="7" t="str">
        <f>IF($D101="","",MAX(0,MAX($R$2:$R101)))</f>
        <v/>
      </c>
      <c r="T101" s="7" t="str">
        <f>IF($D101="","",$S101-$R101)</f>
        <v/>
      </c>
    </row>
    <row r="102">
      <c r="A102" s="4" t="n"/>
      <c r="D102" s="5" t="n"/>
      <c r="E102" s="5" t="n"/>
      <c r="F102" s="5" t="n"/>
      <c r="G102" s="6" t="n"/>
      <c r="H102" s="6" t="n"/>
      <c r="I102" s="6" t="n"/>
      <c r="L102" s="7" t="str">
        <f>IF($D102="","",IF($C102="Short",$D102*($E102-$F102),$D102*($F102-$E102)))</f>
        <v/>
      </c>
      <c r="M102" s="7" t="str">
        <f>IF($D102="","",SUM($G102,$H102))</f>
        <v/>
      </c>
      <c r="N102" s="7" t="str">
        <f>IF($D102="","",$L102-$M102)</f>
        <v/>
      </c>
      <c r="O102" s="8" t="str">
        <f>IF($D102="","",IF($D102*$E102+SUM($G102)=0,"",$N102/($D102*$E102+SUM($G102))))</f>
        <v/>
      </c>
      <c r="P102" s="9" t="str">
        <f>IF(OR($D102="",$I102="",$I102=0),"",$N102/$I102)</f>
        <v/>
      </c>
      <c r="Q102" s="10" t="str">
        <f>IF($D102="","",IF($N102&gt;0,"Win",IF($N102&lt;0,"Loss","Even")))</f>
        <v/>
      </c>
      <c r="R102" s="7" t="str">
        <f>IF($D102="","",SUM($N$2:$N102))</f>
        <v/>
      </c>
      <c r="S102" s="7" t="str">
        <f>IF($D102="","",MAX(0,MAX($R$2:$R102)))</f>
        <v/>
      </c>
      <c r="T102" s="7" t="str">
        <f>IF($D102="","",$S102-$R102)</f>
        <v/>
      </c>
    </row>
    <row r="103">
      <c r="A103" s="4" t="n"/>
      <c r="D103" s="5" t="n"/>
      <c r="E103" s="5" t="n"/>
      <c r="F103" s="5" t="n"/>
      <c r="G103" s="6" t="n"/>
      <c r="H103" s="6" t="n"/>
      <c r="I103" s="6" t="n"/>
      <c r="L103" s="7" t="str">
        <f>IF($D103="","",IF($C103="Short",$D103*($E103-$F103),$D103*($F103-$E103)))</f>
        <v/>
      </c>
      <c r="M103" s="7" t="str">
        <f>IF($D103="","",SUM($G103,$H103))</f>
        <v/>
      </c>
      <c r="N103" s="7" t="str">
        <f>IF($D103="","",$L103-$M103)</f>
        <v/>
      </c>
      <c r="O103" s="8" t="str">
        <f>IF($D103="","",IF($D103*$E103+SUM($G103)=0,"",$N103/($D103*$E103+SUM($G103))))</f>
        <v/>
      </c>
      <c r="P103" s="9" t="str">
        <f>IF(OR($D103="",$I103="",$I103=0),"",$N103/$I103)</f>
        <v/>
      </c>
      <c r="Q103" s="10" t="str">
        <f>IF($D103="","",IF($N103&gt;0,"Win",IF($N103&lt;0,"Loss","Even")))</f>
        <v/>
      </c>
      <c r="R103" s="7" t="str">
        <f>IF($D103="","",SUM($N$2:$N103))</f>
        <v/>
      </c>
      <c r="S103" s="7" t="str">
        <f>IF($D103="","",MAX(0,MAX($R$2:$R103)))</f>
        <v/>
      </c>
      <c r="T103" s="7" t="str">
        <f>IF($D103="","",$S103-$R103)</f>
        <v/>
      </c>
    </row>
    <row r="104">
      <c r="A104" s="4" t="n"/>
      <c r="D104" s="5" t="n"/>
      <c r="E104" s="5" t="n"/>
      <c r="F104" s="5" t="n"/>
      <c r="G104" s="6" t="n"/>
      <c r="H104" s="6" t="n"/>
      <c r="I104" s="6" t="n"/>
      <c r="L104" s="7" t="str">
        <f>IF($D104="","",IF($C104="Short",$D104*($E104-$F104),$D104*($F104-$E104)))</f>
        <v/>
      </c>
      <c r="M104" s="7" t="str">
        <f>IF($D104="","",SUM($G104,$H104))</f>
        <v/>
      </c>
      <c r="N104" s="7" t="str">
        <f>IF($D104="","",$L104-$M104)</f>
        <v/>
      </c>
      <c r="O104" s="8" t="str">
        <f>IF($D104="","",IF($D104*$E104+SUM($G104)=0,"",$N104/($D104*$E104+SUM($G104))))</f>
        <v/>
      </c>
      <c r="P104" s="9" t="str">
        <f>IF(OR($D104="",$I104="",$I104=0),"",$N104/$I104)</f>
        <v/>
      </c>
      <c r="Q104" s="10" t="str">
        <f>IF($D104="","",IF($N104&gt;0,"Win",IF($N104&lt;0,"Loss","Even")))</f>
        <v/>
      </c>
      <c r="R104" s="7" t="str">
        <f>IF($D104="","",SUM($N$2:$N104))</f>
        <v/>
      </c>
      <c r="S104" s="7" t="str">
        <f>IF($D104="","",MAX(0,MAX($R$2:$R104)))</f>
        <v/>
      </c>
      <c r="T104" s="7" t="str">
        <f>IF($D104="","",$S104-$R104)</f>
        <v/>
      </c>
    </row>
    <row r="105">
      <c r="A105" s="4" t="n"/>
      <c r="D105" s="5" t="n"/>
      <c r="E105" s="5" t="n"/>
      <c r="F105" s="5" t="n"/>
      <c r="G105" s="6" t="n"/>
      <c r="H105" s="6" t="n"/>
      <c r="I105" s="6" t="n"/>
      <c r="L105" s="7" t="str">
        <f>IF($D105="","",IF($C105="Short",$D105*($E105-$F105),$D105*($F105-$E105)))</f>
        <v/>
      </c>
      <c r="M105" s="7" t="str">
        <f>IF($D105="","",SUM($G105,$H105))</f>
        <v/>
      </c>
      <c r="N105" s="7" t="str">
        <f>IF($D105="","",$L105-$M105)</f>
        <v/>
      </c>
      <c r="O105" s="8" t="str">
        <f>IF($D105="","",IF($D105*$E105+SUM($G105)=0,"",$N105/($D105*$E105+SUM($G105))))</f>
        <v/>
      </c>
      <c r="P105" s="9" t="str">
        <f>IF(OR($D105="",$I105="",$I105=0),"",$N105/$I105)</f>
        <v/>
      </c>
      <c r="Q105" s="10" t="str">
        <f>IF($D105="","",IF($N105&gt;0,"Win",IF($N105&lt;0,"Loss","Even")))</f>
        <v/>
      </c>
      <c r="R105" s="7" t="str">
        <f>IF($D105="","",SUM($N$2:$N105))</f>
        <v/>
      </c>
      <c r="S105" s="7" t="str">
        <f>IF($D105="","",MAX(0,MAX($R$2:$R105)))</f>
        <v/>
      </c>
      <c r="T105" s="7" t="str">
        <f>IF($D105="","",$S105-$R105)</f>
        <v/>
      </c>
    </row>
    <row r="106">
      <c r="A106" s="4" t="n"/>
      <c r="D106" s="5" t="n"/>
      <c r="E106" s="5" t="n"/>
      <c r="F106" s="5" t="n"/>
      <c r="G106" s="6" t="n"/>
      <c r="H106" s="6" t="n"/>
      <c r="I106" s="6" t="n"/>
      <c r="L106" s="7" t="str">
        <f>IF($D106="","",IF($C106="Short",$D106*($E106-$F106),$D106*($F106-$E106)))</f>
        <v/>
      </c>
      <c r="M106" s="7" t="str">
        <f>IF($D106="","",SUM($G106,$H106))</f>
        <v/>
      </c>
      <c r="N106" s="7" t="str">
        <f>IF($D106="","",$L106-$M106)</f>
        <v/>
      </c>
      <c r="O106" s="8" t="str">
        <f>IF($D106="","",IF($D106*$E106+SUM($G106)=0,"",$N106/($D106*$E106+SUM($G106))))</f>
        <v/>
      </c>
      <c r="P106" s="9" t="str">
        <f>IF(OR($D106="",$I106="",$I106=0),"",$N106/$I106)</f>
        <v/>
      </c>
      <c r="Q106" s="10" t="str">
        <f>IF($D106="","",IF($N106&gt;0,"Win",IF($N106&lt;0,"Loss","Even")))</f>
        <v/>
      </c>
      <c r="R106" s="7" t="str">
        <f>IF($D106="","",SUM($N$2:$N106))</f>
        <v/>
      </c>
      <c r="S106" s="7" t="str">
        <f>IF($D106="","",MAX(0,MAX($R$2:$R106)))</f>
        <v/>
      </c>
      <c r="T106" s="7" t="str">
        <f>IF($D106="","",$S106-$R106)</f>
        <v/>
      </c>
    </row>
    <row r="107">
      <c r="A107" s="4" t="n"/>
      <c r="D107" s="5" t="n"/>
      <c r="E107" s="5" t="n"/>
      <c r="F107" s="5" t="n"/>
      <c r="G107" s="6" t="n"/>
      <c r="H107" s="6" t="n"/>
      <c r="I107" s="6" t="n"/>
      <c r="L107" s="7" t="str">
        <f>IF($D107="","",IF($C107="Short",$D107*($E107-$F107),$D107*($F107-$E107)))</f>
        <v/>
      </c>
      <c r="M107" s="7" t="str">
        <f>IF($D107="","",SUM($G107,$H107))</f>
        <v/>
      </c>
      <c r="N107" s="7" t="str">
        <f>IF($D107="","",$L107-$M107)</f>
        <v/>
      </c>
      <c r="O107" s="8" t="str">
        <f>IF($D107="","",IF($D107*$E107+SUM($G107)=0,"",$N107/($D107*$E107+SUM($G107))))</f>
        <v/>
      </c>
      <c r="P107" s="9" t="str">
        <f>IF(OR($D107="",$I107="",$I107=0),"",$N107/$I107)</f>
        <v/>
      </c>
      <c r="Q107" s="10" t="str">
        <f>IF($D107="","",IF($N107&gt;0,"Win",IF($N107&lt;0,"Loss","Even")))</f>
        <v/>
      </c>
      <c r="R107" s="7" t="str">
        <f>IF($D107="","",SUM($N$2:$N107))</f>
        <v/>
      </c>
      <c r="S107" s="7" t="str">
        <f>IF($D107="","",MAX(0,MAX($R$2:$R107)))</f>
        <v/>
      </c>
      <c r="T107" s="7" t="str">
        <f>IF($D107="","",$S107-$R107)</f>
        <v/>
      </c>
    </row>
    <row r="108">
      <c r="A108" s="4" t="n"/>
      <c r="D108" s="5" t="n"/>
      <c r="E108" s="5" t="n"/>
      <c r="F108" s="5" t="n"/>
      <c r="G108" s="6" t="n"/>
      <c r="H108" s="6" t="n"/>
      <c r="I108" s="6" t="n"/>
      <c r="L108" s="7" t="str">
        <f>IF($D108="","",IF($C108="Short",$D108*($E108-$F108),$D108*($F108-$E108)))</f>
        <v/>
      </c>
      <c r="M108" s="7" t="str">
        <f>IF($D108="","",SUM($G108,$H108))</f>
        <v/>
      </c>
      <c r="N108" s="7" t="str">
        <f>IF($D108="","",$L108-$M108)</f>
        <v/>
      </c>
      <c r="O108" s="8" t="str">
        <f>IF($D108="","",IF($D108*$E108+SUM($G108)=0,"",$N108/($D108*$E108+SUM($G108))))</f>
        <v/>
      </c>
      <c r="P108" s="9" t="str">
        <f>IF(OR($D108="",$I108="",$I108=0),"",$N108/$I108)</f>
        <v/>
      </c>
      <c r="Q108" s="10" t="str">
        <f>IF($D108="","",IF($N108&gt;0,"Win",IF($N108&lt;0,"Loss","Even")))</f>
        <v/>
      </c>
      <c r="R108" s="7" t="str">
        <f>IF($D108="","",SUM($N$2:$N108))</f>
        <v/>
      </c>
      <c r="S108" s="7" t="str">
        <f>IF($D108="","",MAX(0,MAX($R$2:$R108)))</f>
        <v/>
      </c>
      <c r="T108" s="7" t="str">
        <f>IF($D108="","",$S108-$R108)</f>
        <v/>
      </c>
    </row>
    <row r="109">
      <c r="A109" s="4" t="n"/>
      <c r="D109" s="5" t="n"/>
      <c r="E109" s="5" t="n"/>
      <c r="F109" s="5" t="n"/>
      <c r="G109" s="6" t="n"/>
      <c r="H109" s="6" t="n"/>
      <c r="I109" s="6" t="n"/>
      <c r="L109" s="7" t="str">
        <f>IF($D109="","",IF($C109="Short",$D109*($E109-$F109),$D109*($F109-$E109)))</f>
        <v/>
      </c>
      <c r="M109" s="7" t="str">
        <f>IF($D109="","",SUM($G109,$H109))</f>
        <v/>
      </c>
      <c r="N109" s="7" t="str">
        <f>IF($D109="","",$L109-$M109)</f>
        <v/>
      </c>
      <c r="O109" s="8" t="str">
        <f>IF($D109="","",IF($D109*$E109+SUM($G109)=0,"",$N109/($D109*$E109+SUM($G109))))</f>
        <v/>
      </c>
      <c r="P109" s="9" t="str">
        <f>IF(OR($D109="",$I109="",$I109=0),"",$N109/$I109)</f>
        <v/>
      </c>
      <c r="Q109" s="10" t="str">
        <f>IF($D109="","",IF($N109&gt;0,"Win",IF($N109&lt;0,"Loss","Even")))</f>
        <v/>
      </c>
      <c r="R109" s="7" t="str">
        <f>IF($D109="","",SUM($N$2:$N109))</f>
        <v/>
      </c>
      <c r="S109" s="7" t="str">
        <f>IF($D109="","",MAX(0,MAX($R$2:$R109)))</f>
        <v/>
      </c>
      <c r="T109" s="7" t="str">
        <f>IF($D109="","",$S109-$R109)</f>
        <v/>
      </c>
    </row>
    <row r="110">
      <c r="A110" s="4" t="n"/>
      <c r="D110" s="5" t="n"/>
      <c r="E110" s="5" t="n"/>
      <c r="F110" s="5" t="n"/>
      <c r="G110" s="6" t="n"/>
      <c r="H110" s="6" t="n"/>
      <c r="I110" s="6" t="n"/>
      <c r="L110" s="7" t="str">
        <f>IF($D110="","",IF($C110="Short",$D110*($E110-$F110),$D110*($F110-$E110)))</f>
        <v/>
      </c>
      <c r="M110" s="7" t="str">
        <f>IF($D110="","",SUM($G110,$H110))</f>
        <v/>
      </c>
      <c r="N110" s="7" t="str">
        <f>IF($D110="","",$L110-$M110)</f>
        <v/>
      </c>
      <c r="O110" s="8" t="str">
        <f>IF($D110="","",IF($D110*$E110+SUM($G110)=0,"",$N110/($D110*$E110+SUM($G110))))</f>
        <v/>
      </c>
      <c r="P110" s="9" t="str">
        <f>IF(OR($D110="",$I110="",$I110=0),"",$N110/$I110)</f>
        <v/>
      </c>
      <c r="Q110" s="10" t="str">
        <f>IF($D110="","",IF($N110&gt;0,"Win",IF($N110&lt;0,"Loss","Even")))</f>
        <v/>
      </c>
      <c r="R110" s="7" t="str">
        <f>IF($D110="","",SUM($N$2:$N110))</f>
        <v/>
      </c>
      <c r="S110" s="7" t="str">
        <f>IF($D110="","",MAX(0,MAX($R$2:$R110)))</f>
        <v/>
      </c>
      <c r="T110" s="7" t="str">
        <f>IF($D110="","",$S110-$R110)</f>
        <v/>
      </c>
    </row>
    <row r="111">
      <c r="A111" s="4" t="n"/>
      <c r="D111" s="5" t="n"/>
      <c r="E111" s="5" t="n"/>
      <c r="F111" s="5" t="n"/>
      <c r="G111" s="6" t="n"/>
      <c r="H111" s="6" t="n"/>
      <c r="I111" s="6" t="n"/>
      <c r="L111" s="7" t="str">
        <f>IF($D111="","",IF($C111="Short",$D111*($E111-$F111),$D111*($F111-$E111)))</f>
        <v/>
      </c>
      <c r="M111" s="7" t="str">
        <f>IF($D111="","",SUM($G111,$H111))</f>
        <v/>
      </c>
      <c r="N111" s="7" t="str">
        <f>IF($D111="","",$L111-$M111)</f>
        <v/>
      </c>
      <c r="O111" s="8" t="str">
        <f>IF($D111="","",IF($D111*$E111+SUM($G111)=0,"",$N111/($D111*$E111+SUM($G111))))</f>
        <v/>
      </c>
      <c r="P111" s="9" t="str">
        <f>IF(OR($D111="",$I111="",$I111=0),"",$N111/$I111)</f>
        <v/>
      </c>
      <c r="Q111" s="10" t="str">
        <f>IF($D111="","",IF($N111&gt;0,"Win",IF($N111&lt;0,"Loss","Even")))</f>
        <v/>
      </c>
      <c r="R111" s="7" t="str">
        <f>IF($D111="","",SUM($N$2:$N111))</f>
        <v/>
      </c>
      <c r="S111" s="7" t="str">
        <f>IF($D111="","",MAX(0,MAX($R$2:$R111)))</f>
        <v/>
      </c>
      <c r="T111" s="7" t="str">
        <f>IF($D111="","",$S111-$R111)</f>
        <v/>
      </c>
    </row>
    <row r="112">
      <c r="A112" s="4" t="n"/>
      <c r="D112" s="5" t="n"/>
      <c r="E112" s="5" t="n"/>
      <c r="F112" s="5" t="n"/>
      <c r="G112" s="6" t="n"/>
      <c r="H112" s="6" t="n"/>
      <c r="I112" s="6" t="n"/>
      <c r="L112" s="7" t="str">
        <f>IF($D112="","",IF($C112="Short",$D112*($E112-$F112),$D112*($F112-$E112)))</f>
        <v/>
      </c>
      <c r="M112" s="7" t="str">
        <f>IF($D112="","",SUM($G112,$H112))</f>
        <v/>
      </c>
      <c r="N112" s="7" t="str">
        <f>IF($D112="","",$L112-$M112)</f>
        <v/>
      </c>
      <c r="O112" s="8" t="str">
        <f>IF($D112="","",IF($D112*$E112+SUM($G112)=0,"",$N112/($D112*$E112+SUM($G112))))</f>
        <v/>
      </c>
      <c r="P112" s="9" t="str">
        <f>IF(OR($D112="",$I112="",$I112=0),"",$N112/$I112)</f>
        <v/>
      </c>
      <c r="Q112" s="10" t="str">
        <f>IF($D112="","",IF($N112&gt;0,"Win",IF($N112&lt;0,"Loss","Even")))</f>
        <v/>
      </c>
      <c r="R112" s="7" t="str">
        <f>IF($D112="","",SUM($N$2:$N112))</f>
        <v/>
      </c>
      <c r="S112" s="7" t="str">
        <f>IF($D112="","",MAX(0,MAX($R$2:$R112)))</f>
        <v/>
      </c>
      <c r="T112" s="7" t="str">
        <f>IF($D112="","",$S112-$R112)</f>
        <v/>
      </c>
    </row>
    <row r="113">
      <c r="A113" s="4" t="n"/>
      <c r="D113" s="5" t="n"/>
      <c r="E113" s="5" t="n"/>
      <c r="F113" s="5" t="n"/>
      <c r="G113" s="6" t="n"/>
      <c r="H113" s="6" t="n"/>
      <c r="I113" s="6" t="n"/>
      <c r="L113" s="7" t="str">
        <f>IF($D113="","",IF($C113="Short",$D113*($E113-$F113),$D113*($F113-$E113)))</f>
        <v/>
      </c>
      <c r="M113" s="7" t="str">
        <f>IF($D113="","",SUM($G113,$H113))</f>
        <v/>
      </c>
      <c r="N113" s="7" t="str">
        <f>IF($D113="","",$L113-$M113)</f>
        <v/>
      </c>
      <c r="O113" s="8" t="str">
        <f>IF($D113="","",IF($D113*$E113+SUM($G113)=0,"",$N113/($D113*$E113+SUM($G113))))</f>
        <v/>
      </c>
      <c r="P113" s="9" t="str">
        <f>IF(OR($D113="",$I113="",$I113=0),"",$N113/$I113)</f>
        <v/>
      </c>
      <c r="Q113" s="10" t="str">
        <f>IF($D113="","",IF($N113&gt;0,"Win",IF($N113&lt;0,"Loss","Even")))</f>
        <v/>
      </c>
      <c r="R113" s="7" t="str">
        <f>IF($D113="","",SUM($N$2:$N113))</f>
        <v/>
      </c>
      <c r="S113" s="7" t="str">
        <f>IF($D113="","",MAX(0,MAX($R$2:$R113)))</f>
        <v/>
      </c>
      <c r="T113" s="7" t="str">
        <f>IF($D113="","",$S113-$R113)</f>
        <v/>
      </c>
    </row>
    <row r="114">
      <c r="A114" s="4" t="n"/>
      <c r="D114" s="5" t="n"/>
      <c r="E114" s="5" t="n"/>
      <c r="F114" s="5" t="n"/>
      <c r="G114" s="6" t="n"/>
      <c r="H114" s="6" t="n"/>
      <c r="I114" s="6" t="n"/>
      <c r="L114" s="7" t="str">
        <f>IF($D114="","",IF($C114="Short",$D114*($E114-$F114),$D114*($F114-$E114)))</f>
        <v/>
      </c>
      <c r="M114" s="7" t="str">
        <f>IF($D114="","",SUM($G114,$H114))</f>
        <v/>
      </c>
      <c r="N114" s="7" t="str">
        <f>IF($D114="","",$L114-$M114)</f>
        <v/>
      </c>
      <c r="O114" s="8" t="str">
        <f>IF($D114="","",IF($D114*$E114+SUM($G114)=0,"",$N114/($D114*$E114+SUM($G114))))</f>
        <v/>
      </c>
      <c r="P114" s="9" t="str">
        <f>IF(OR($D114="",$I114="",$I114=0),"",$N114/$I114)</f>
        <v/>
      </c>
      <c r="Q114" s="10" t="str">
        <f>IF($D114="","",IF($N114&gt;0,"Win",IF($N114&lt;0,"Loss","Even")))</f>
        <v/>
      </c>
      <c r="R114" s="7" t="str">
        <f>IF($D114="","",SUM($N$2:$N114))</f>
        <v/>
      </c>
      <c r="S114" s="7" t="str">
        <f>IF($D114="","",MAX(0,MAX($R$2:$R114)))</f>
        <v/>
      </c>
      <c r="T114" s="7" t="str">
        <f>IF($D114="","",$S114-$R114)</f>
        <v/>
      </c>
    </row>
    <row r="115">
      <c r="A115" s="4" t="n"/>
      <c r="D115" s="5" t="n"/>
      <c r="E115" s="5" t="n"/>
      <c r="F115" s="5" t="n"/>
      <c r="G115" s="6" t="n"/>
      <c r="H115" s="6" t="n"/>
      <c r="I115" s="6" t="n"/>
      <c r="L115" s="7" t="str">
        <f>IF($D115="","",IF($C115="Short",$D115*($E115-$F115),$D115*($F115-$E115)))</f>
        <v/>
      </c>
      <c r="M115" s="7" t="str">
        <f>IF($D115="","",SUM($G115,$H115))</f>
        <v/>
      </c>
      <c r="N115" s="7" t="str">
        <f>IF($D115="","",$L115-$M115)</f>
        <v/>
      </c>
      <c r="O115" s="8" t="str">
        <f>IF($D115="","",IF($D115*$E115+SUM($G115)=0,"",$N115/($D115*$E115+SUM($G115))))</f>
        <v/>
      </c>
      <c r="P115" s="9" t="str">
        <f>IF(OR($D115="",$I115="",$I115=0),"",$N115/$I115)</f>
        <v/>
      </c>
      <c r="Q115" s="10" t="str">
        <f>IF($D115="","",IF($N115&gt;0,"Win",IF($N115&lt;0,"Loss","Even")))</f>
        <v/>
      </c>
      <c r="R115" s="7" t="str">
        <f>IF($D115="","",SUM($N$2:$N115))</f>
        <v/>
      </c>
      <c r="S115" s="7" t="str">
        <f>IF($D115="","",MAX(0,MAX($R$2:$R115)))</f>
        <v/>
      </c>
      <c r="T115" s="7" t="str">
        <f>IF($D115="","",$S115-$R115)</f>
        <v/>
      </c>
    </row>
    <row r="116">
      <c r="A116" s="4" t="n"/>
      <c r="D116" s="5" t="n"/>
      <c r="E116" s="5" t="n"/>
      <c r="F116" s="5" t="n"/>
      <c r="G116" s="6" t="n"/>
      <c r="H116" s="6" t="n"/>
      <c r="I116" s="6" t="n"/>
      <c r="L116" s="7" t="str">
        <f>IF($D116="","",IF($C116="Short",$D116*($E116-$F116),$D116*($F116-$E116)))</f>
        <v/>
      </c>
      <c r="M116" s="7" t="str">
        <f>IF($D116="","",SUM($G116,$H116))</f>
        <v/>
      </c>
      <c r="N116" s="7" t="str">
        <f>IF($D116="","",$L116-$M116)</f>
        <v/>
      </c>
      <c r="O116" s="8" t="str">
        <f>IF($D116="","",IF($D116*$E116+SUM($G116)=0,"",$N116/($D116*$E116+SUM($G116))))</f>
        <v/>
      </c>
      <c r="P116" s="9" t="str">
        <f>IF(OR($D116="",$I116="",$I116=0),"",$N116/$I116)</f>
        <v/>
      </c>
      <c r="Q116" s="10" t="str">
        <f>IF($D116="","",IF($N116&gt;0,"Win",IF($N116&lt;0,"Loss","Even")))</f>
        <v/>
      </c>
      <c r="R116" s="7" t="str">
        <f>IF($D116="","",SUM($N$2:$N116))</f>
        <v/>
      </c>
      <c r="S116" s="7" t="str">
        <f>IF($D116="","",MAX(0,MAX($R$2:$R116)))</f>
        <v/>
      </c>
      <c r="T116" s="7" t="str">
        <f>IF($D116="","",$S116-$R116)</f>
        <v/>
      </c>
    </row>
    <row r="117">
      <c r="A117" s="4" t="n"/>
      <c r="D117" s="5" t="n"/>
      <c r="E117" s="5" t="n"/>
      <c r="F117" s="5" t="n"/>
      <c r="G117" s="6" t="n"/>
      <c r="H117" s="6" t="n"/>
      <c r="I117" s="6" t="n"/>
      <c r="L117" s="7" t="str">
        <f>IF($D117="","",IF($C117="Short",$D117*($E117-$F117),$D117*($F117-$E117)))</f>
        <v/>
      </c>
      <c r="M117" s="7" t="str">
        <f>IF($D117="","",SUM($G117,$H117))</f>
        <v/>
      </c>
      <c r="N117" s="7" t="str">
        <f>IF($D117="","",$L117-$M117)</f>
        <v/>
      </c>
      <c r="O117" s="8" t="str">
        <f>IF($D117="","",IF($D117*$E117+SUM($G117)=0,"",$N117/($D117*$E117+SUM($G117))))</f>
        <v/>
      </c>
      <c r="P117" s="9" t="str">
        <f>IF(OR($D117="",$I117="",$I117=0),"",$N117/$I117)</f>
        <v/>
      </c>
      <c r="Q117" s="10" t="str">
        <f>IF($D117="","",IF($N117&gt;0,"Win",IF($N117&lt;0,"Loss","Even")))</f>
        <v/>
      </c>
      <c r="R117" s="7" t="str">
        <f>IF($D117="","",SUM($N$2:$N117))</f>
        <v/>
      </c>
      <c r="S117" s="7" t="str">
        <f>IF($D117="","",MAX(0,MAX($R$2:$R117)))</f>
        <v/>
      </c>
      <c r="T117" s="7" t="str">
        <f>IF($D117="","",$S117-$R117)</f>
        <v/>
      </c>
    </row>
    <row r="118">
      <c r="A118" s="4" t="n"/>
      <c r="D118" s="5" t="n"/>
      <c r="E118" s="5" t="n"/>
      <c r="F118" s="5" t="n"/>
      <c r="G118" s="6" t="n"/>
      <c r="H118" s="6" t="n"/>
      <c r="I118" s="6" t="n"/>
      <c r="L118" s="7" t="str">
        <f>IF($D118="","",IF($C118="Short",$D118*($E118-$F118),$D118*($F118-$E118)))</f>
        <v/>
      </c>
      <c r="M118" s="7" t="str">
        <f>IF($D118="","",SUM($G118,$H118))</f>
        <v/>
      </c>
      <c r="N118" s="7" t="str">
        <f>IF($D118="","",$L118-$M118)</f>
        <v/>
      </c>
      <c r="O118" s="8" t="str">
        <f>IF($D118="","",IF($D118*$E118+SUM($G118)=0,"",$N118/($D118*$E118+SUM($G118))))</f>
        <v/>
      </c>
      <c r="P118" s="9" t="str">
        <f>IF(OR($D118="",$I118="",$I118=0),"",$N118/$I118)</f>
        <v/>
      </c>
      <c r="Q118" s="10" t="str">
        <f>IF($D118="","",IF($N118&gt;0,"Win",IF($N118&lt;0,"Loss","Even")))</f>
        <v/>
      </c>
      <c r="R118" s="7" t="str">
        <f>IF($D118="","",SUM($N$2:$N118))</f>
        <v/>
      </c>
      <c r="S118" s="7" t="str">
        <f>IF($D118="","",MAX(0,MAX($R$2:$R118)))</f>
        <v/>
      </c>
      <c r="T118" s="7" t="str">
        <f>IF($D118="","",$S118-$R118)</f>
        <v/>
      </c>
    </row>
    <row r="119">
      <c r="A119" s="4" t="n"/>
      <c r="D119" s="5" t="n"/>
      <c r="E119" s="5" t="n"/>
      <c r="F119" s="5" t="n"/>
      <c r="G119" s="6" t="n"/>
      <c r="H119" s="6" t="n"/>
      <c r="I119" s="6" t="n"/>
      <c r="L119" s="7" t="str">
        <f>IF($D119="","",IF($C119="Short",$D119*($E119-$F119),$D119*($F119-$E119)))</f>
        <v/>
      </c>
      <c r="M119" s="7" t="str">
        <f>IF($D119="","",SUM($G119,$H119))</f>
        <v/>
      </c>
      <c r="N119" s="7" t="str">
        <f>IF($D119="","",$L119-$M119)</f>
        <v/>
      </c>
      <c r="O119" s="8" t="str">
        <f>IF($D119="","",IF($D119*$E119+SUM($G119)=0,"",$N119/($D119*$E119+SUM($G119))))</f>
        <v/>
      </c>
      <c r="P119" s="9" t="str">
        <f>IF(OR($D119="",$I119="",$I119=0),"",$N119/$I119)</f>
        <v/>
      </c>
      <c r="Q119" s="10" t="str">
        <f>IF($D119="","",IF($N119&gt;0,"Win",IF($N119&lt;0,"Loss","Even")))</f>
        <v/>
      </c>
      <c r="R119" s="7" t="str">
        <f>IF($D119="","",SUM($N$2:$N119))</f>
        <v/>
      </c>
      <c r="S119" s="7" t="str">
        <f>IF($D119="","",MAX(0,MAX($R$2:$R119)))</f>
        <v/>
      </c>
      <c r="T119" s="7" t="str">
        <f>IF($D119="","",$S119-$R119)</f>
        <v/>
      </c>
    </row>
    <row r="120">
      <c r="A120" s="4" t="n"/>
      <c r="D120" s="5" t="n"/>
      <c r="E120" s="5" t="n"/>
      <c r="F120" s="5" t="n"/>
      <c r="G120" s="6" t="n"/>
      <c r="H120" s="6" t="n"/>
      <c r="I120" s="6" t="n"/>
      <c r="L120" s="7" t="str">
        <f>IF($D120="","",IF($C120="Short",$D120*($E120-$F120),$D120*($F120-$E120)))</f>
        <v/>
      </c>
      <c r="M120" s="7" t="str">
        <f>IF($D120="","",SUM($G120,$H120))</f>
        <v/>
      </c>
      <c r="N120" s="7" t="str">
        <f>IF($D120="","",$L120-$M120)</f>
        <v/>
      </c>
      <c r="O120" s="8" t="str">
        <f>IF($D120="","",IF($D120*$E120+SUM($G120)=0,"",$N120/($D120*$E120+SUM($G120))))</f>
        <v/>
      </c>
      <c r="P120" s="9" t="str">
        <f>IF(OR($D120="",$I120="",$I120=0),"",$N120/$I120)</f>
        <v/>
      </c>
      <c r="Q120" s="10" t="str">
        <f>IF($D120="","",IF($N120&gt;0,"Win",IF($N120&lt;0,"Loss","Even")))</f>
        <v/>
      </c>
      <c r="R120" s="7" t="str">
        <f>IF($D120="","",SUM($N$2:$N120))</f>
        <v/>
      </c>
      <c r="S120" s="7" t="str">
        <f>IF($D120="","",MAX(0,MAX($R$2:$R120)))</f>
        <v/>
      </c>
      <c r="T120" s="7" t="str">
        <f>IF($D120="","",$S120-$R120)</f>
        <v/>
      </c>
    </row>
    <row r="121">
      <c r="A121" s="4" t="n"/>
      <c r="D121" s="5" t="n"/>
      <c r="E121" s="5" t="n"/>
      <c r="F121" s="5" t="n"/>
      <c r="G121" s="6" t="n"/>
      <c r="H121" s="6" t="n"/>
      <c r="I121" s="6" t="n"/>
      <c r="L121" s="7" t="str">
        <f>IF($D121="","",IF($C121="Short",$D121*($E121-$F121),$D121*($F121-$E121)))</f>
        <v/>
      </c>
      <c r="M121" s="7" t="str">
        <f>IF($D121="","",SUM($G121,$H121))</f>
        <v/>
      </c>
      <c r="N121" s="7" t="str">
        <f>IF($D121="","",$L121-$M121)</f>
        <v/>
      </c>
      <c r="O121" s="8" t="str">
        <f>IF($D121="","",IF($D121*$E121+SUM($G121)=0,"",$N121/($D121*$E121+SUM($G121))))</f>
        <v/>
      </c>
      <c r="P121" s="9" t="str">
        <f>IF(OR($D121="",$I121="",$I121=0),"",$N121/$I121)</f>
        <v/>
      </c>
      <c r="Q121" s="10" t="str">
        <f>IF($D121="","",IF($N121&gt;0,"Win",IF($N121&lt;0,"Loss","Even")))</f>
        <v/>
      </c>
      <c r="R121" s="7" t="str">
        <f>IF($D121="","",SUM($N$2:$N121))</f>
        <v/>
      </c>
      <c r="S121" s="7" t="str">
        <f>IF($D121="","",MAX(0,MAX($R$2:$R121)))</f>
        <v/>
      </c>
      <c r="T121" s="7" t="str">
        <f>IF($D121="","",$S121-$R121)</f>
        <v/>
      </c>
    </row>
    <row r="122">
      <c r="A122" s="4" t="n"/>
      <c r="D122" s="5" t="n"/>
      <c r="E122" s="5" t="n"/>
      <c r="F122" s="5" t="n"/>
      <c r="G122" s="6" t="n"/>
      <c r="H122" s="6" t="n"/>
      <c r="I122" s="6" t="n"/>
      <c r="L122" s="7" t="str">
        <f>IF($D122="","",IF($C122="Short",$D122*($E122-$F122),$D122*($F122-$E122)))</f>
        <v/>
      </c>
      <c r="M122" s="7" t="str">
        <f>IF($D122="","",SUM($G122,$H122))</f>
        <v/>
      </c>
      <c r="N122" s="7" t="str">
        <f>IF($D122="","",$L122-$M122)</f>
        <v/>
      </c>
      <c r="O122" s="8" t="str">
        <f>IF($D122="","",IF($D122*$E122+SUM($G122)=0,"",$N122/($D122*$E122+SUM($G122))))</f>
        <v/>
      </c>
      <c r="P122" s="9" t="str">
        <f>IF(OR($D122="",$I122="",$I122=0),"",$N122/$I122)</f>
        <v/>
      </c>
      <c r="Q122" s="10" t="str">
        <f>IF($D122="","",IF($N122&gt;0,"Win",IF($N122&lt;0,"Loss","Even")))</f>
        <v/>
      </c>
      <c r="R122" s="7" t="str">
        <f>IF($D122="","",SUM($N$2:$N122))</f>
        <v/>
      </c>
      <c r="S122" s="7" t="str">
        <f>IF($D122="","",MAX(0,MAX($R$2:$R122)))</f>
        <v/>
      </c>
      <c r="T122" s="7" t="str">
        <f>IF($D122="","",$S122-$R122)</f>
        <v/>
      </c>
    </row>
    <row r="123">
      <c r="A123" s="4" t="n"/>
      <c r="D123" s="5" t="n"/>
      <c r="E123" s="5" t="n"/>
      <c r="F123" s="5" t="n"/>
      <c r="G123" s="6" t="n"/>
      <c r="H123" s="6" t="n"/>
      <c r="I123" s="6" t="n"/>
      <c r="L123" s="7" t="str">
        <f>IF($D123="","",IF($C123="Short",$D123*($E123-$F123),$D123*($F123-$E123)))</f>
        <v/>
      </c>
      <c r="M123" s="7" t="str">
        <f>IF($D123="","",SUM($G123,$H123))</f>
        <v/>
      </c>
      <c r="N123" s="7" t="str">
        <f>IF($D123="","",$L123-$M123)</f>
        <v/>
      </c>
      <c r="O123" s="8" t="str">
        <f>IF($D123="","",IF($D123*$E123+SUM($G123)=0,"",$N123/($D123*$E123+SUM($G123))))</f>
        <v/>
      </c>
      <c r="P123" s="9" t="str">
        <f>IF(OR($D123="",$I123="",$I123=0),"",$N123/$I123)</f>
        <v/>
      </c>
      <c r="Q123" s="10" t="str">
        <f>IF($D123="","",IF($N123&gt;0,"Win",IF($N123&lt;0,"Loss","Even")))</f>
        <v/>
      </c>
      <c r="R123" s="7" t="str">
        <f>IF($D123="","",SUM($N$2:$N123))</f>
        <v/>
      </c>
      <c r="S123" s="7" t="str">
        <f>IF($D123="","",MAX(0,MAX($R$2:$R123)))</f>
        <v/>
      </c>
      <c r="T123" s="7" t="str">
        <f>IF($D123="","",$S123-$R123)</f>
        <v/>
      </c>
    </row>
    <row r="124">
      <c r="A124" s="4" t="n"/>
      <c r="D124" s="5" t="n"/>
      <c r="E124" s="5" t="n"/>
      <c r="F124" s="5" t="n"/>
      <c r="G124" s="6" t="n"/>
      <c r="H124" s="6" t="n"/>
      <c r="I124" s="6" t="n"/>
      <c r="L124" s="7" t="str">
        <f>IF($D124="","",IF($C124="Short",$D124*($E124-$F124),$D124*($F124-$E124)))</f>
        <v/>
      </c>
      <c r="M124" s="7" t="str">
        <f>IF($D124="","",SUM($G124,$H124))</f>
        <v/>
      </c>
      <c r="N124" s="7" t="str">
        <f>IF($D124="","",$L124-$M124)</f>
        <v/>
      </c>
      <c r="O124" s="8" t="str">
        <f>IF($D124="","",IF($D124*$E124+SUM($G124)=0,"",$N124/($D124*$E124+SUM($G124))))</f>
        <v/>
      </c>
      <c r="P124" s="9" t="str">
        <f>IF(OR($D124="",$I124="",$I124=0),"",$N124/$I124)</f>
        <v/>
      </c>
      <c r="Q124" s="10" t="str">
        <f>IF($D124="","",IF($N124&gt;0,"Win",IF($N124&lt;0,"Loss","Even")))</f>
        <v/>
      </c>
      <c r="R124" s="7" t="str">
        <f>IF($D124="","",SUM($N$2:$N124))</f>
        <v/>
      </c>
      <c r="S124" s="7" t="str">
        <f>IF($D124="","",MAX(0,MAX($R$2:$R124)))</f>
        <v/>
      </c>
      <c r="T124" s="7" t="str">
        <f>IF($D124="","",$S124-$R124)</f>
        <v/>
      </c>
    </row>
    <row r="125">
      <c r="A125" s="4" t="n"/>
      <c r="D125" s="5" t="n"/>
      <c r="E125" s="5" t="n"/>
      <c r="F125" s="5" t="n"/>
      <c r="G125" s="6" t="n"/>
      <c r="H125" s="6" t="n"/>
      <c r="I125" s="6" t="n"/>
      <c r="L125" s="7" t="str">
        <f>IF($D125="","",IF($C125="Short",$D125*($E125-$F125),$D125*($F125-$E125)))</f>
        <v/>
      </c>
      <c r="M125" s="7" t="str">
        <f>IF($D125="","",SUM($G125,$H125))</f>
        <v/>
      </c>
      <c r="N125" s="7" t="str">
        <f>IF($D125="","",$L125-$M125)</f>
        <v/>
      </c>
      <c r="O125" s="8" t="str">
        <f>IF($D125="","",IF($D125*$E125+SUM($G125)=0,"",$N125/($D125*$E125+SUM($G125))))</f>
        <v/>
      </c>
      <c r="P125" s="9" t="str">
        <f>IF(OR($D125="",$I125="",$I125=0),"",$N125/$I125)</f>
        <v/>
      </c>
      <c r="Q125" s="10" t="str">
        <f>IF($D125="","",IF($N125&gt;0,"Win",IF($N125&lt;0,"Loss","Even")))</f>
        <v/>
      </c>
      <c r="R125" s="7" t="str">
        <f>IF($D125="","",SUM($N$2:$N125))</f>
        <v/>
      </c>
      <c r="S125" s="7" t="str">
        <f>IF($D125="","",MAX(0,MAX($R$2:$R125)))</f>
        <v/>
      </c>
      <c r="T125" s="7" t="str">
        <f>IF($D125="","",$S125-$R125)</f>
        <v/>
      </c>
    </row>
    <row r="126">
      <c r="A126" s="4" t="n"/>
      <c r="D126" s="5" t="n"/>
      <c r="E126" s="5" t="n"/>
      <c r="F126" s="5" t="n"/>
      <c r="G126" s="6" t="n"/>
      <c r="H126" s="6" t="n"/>
      <c r="I126" s="6" t="n"/>
      <c r="L126" s="7" t="str">
        <f>IF($D126="","",IF($C126="Short",$D126*($E126-$F126),$D126*($F126-$E126)))</f>
        <v/>
      </c>
      <c r="M126" s="7" t="str">
        <f>IF($D126="","",SUM($G126,$H126))</f>
        <v/>
      </c>
      <c r="N126" s="7" t="str">
        <f>IF($D126="","",$L126-$M126)</f>
        <v/>
      </c>
      <c r="O126" s="8" t="str">
        <f>IF($D126="","",IF($D126*$E126+SUM($G126)=0,"",$N126/($D126*$E126+SUM($G126))))</f>
        <v/>
      </c>
      <c r="P126" s="9" t="str">
        <f>IF(OR($D126="",$I126="",$I126=0),"",$N126/$I126)</f>
        <v/>
      </c>
      <c r="Q126" s="10" t="str">
        <f>IF($D126="","",IF($N126&gt;0,"Win",IF($N126&lt;0,"Loss","Even")))</f>
        <v/>
      </c>
      <c r="R126" s="7" t="str">
        <f>IF($D126="","",SUM($N$2:$N126))</f>
        <v/>
      </c>
      <c r="S126" s="7" t="str">
        <f>IF($D126="","",MAX(0,MAX($R$2:$R126)))</f>
        <v/>
      </c>
      <c r="T126" s="7" t="str">
        <f>IF($D126="","",$S126-$R126)</f>
        <v/>
      </c>
    </row>
    <row r="127">
      <c r="A127" s="4" t="n"/>
      <c r="D127" s="5" t="n"/>
      <c r="E127" s="5" t="n"/>
      <c r="F127" s="5" t="n"/>
      <c r="G127" s="6" t="n"/>
      <c r="H127" s="6" t="n"/>
      <c r="I127" s="6" t="n"/>
      <c r="L127" s="7" t="str">
        <f>IF($D127="","",IF($C127="Short",$D127*($E127-$F127),$D127*($F127-$E127)))</f>
        <v/>
      </c>
      <c r="M127" s="7" t="str">
        <f>IF($D127="","",SUM($G127,$H127))</f>
        <v/>
      </c>
      <c r="N127" s="7" t="str">
        <f>IF($D127="","",$L127-$M127)</f>
        <v/>
      </c>
      <c r="O127" s="8" t="str">
        <f>IF($D127="","",IF($D127*$E127+SUM($G127)=0,"",$N127/($D127*$E127+SUM($G127))))</f>
        <v/>
      </c>
      <c r="P127" s="9" t="str">
        <f>IF(OR($D127="",$I127="",$I127=0),"",$N127/$I127)</f>
        <v/>
      </c>
      <c r="Q127" s="10" t="str">
        <f>IF($D127="","",IF($N127&gt;0,"Win",IF($N127&lt;0,"Loss","Even")))</f>
        <v/>
      </c>
      <c r="R127" s="7" t="str">
        <f>IF($D127="","",SUM($N$2:$N127))</f>
        <v/>
      </c>
      <c r="S127" s="7" t="str">
        <f>IF($D127="","",MAX(0,MAX($R$2:$R127)))</f>
        <v/>
      </c>
      <c r="T127" s="7" t="str">
        <f>IF($D127="","",$S127-$R127)</f>
        <v/>
      </c>
    </row>
    <row r="128">
      <c r="A128" s="4" t="n"/>
      <c r="D128" s="5" t="n"/>
      <c r="E128" s="5" t="n"/>
      <c r="F128" s="5" t="n"/>
      <c r="G128" s="6" t="n"/>
      <c r="H128" s="6" t="n"/>
      <c r="I128" s="6" t="n"/>
      <c r="L128" s="7" t="str">
        <f>IF($D128="","",IF($C128="Short",$D128*($E128-$F128),$D128*($F128-$E128)))</f>
        <v/>
      </c>
      <c r="M128" s="7" t="str">
        <f>IF($D128="","",SUM($G128,$H128))</f>
        <v/>
      </c>
      <c r="N128" s="7" t="str">
        <f>IF($D128="","",$L128-$M128)</f>
        <v/>
      </c>
      <c r="O128" s="8" t="str">
        <f>IF($D128="","",IF($D128*$E128+SUM($G128)=0,"",$N128/($D128*$E128+SUM($G128))))</f>
        <v/>
      </c>
      <c r="P128" s="9" t="str">
        <f>IF(OR($D128="",$I128="",$I128=0),"",$N128/$I128)</f>
        <v/>
      </c>
      <c r="Q128" s="10" t="str">
        <f>IF($D128="","",IF($N128&gt;0,"Win",IF($N128&lt;0,"Loss","Even")))</f>
        <v/>
      </c>
      <c r="R128" s="7" t="str">
        <f>IF($D128="","",SUM($N$2:$N128))</f>
        <v/>
      </c>
      <c r="S128" s="7" t="str">
        <f>IF($D128="","",MAX(0,MAX($R$2:$R128)))</f>
        <v/>
      </c>
      <c r="T128" s="7" t="str">
        <f>IF($D128="","",$S128-$R128)</f>
        <v/>
      </c>
    </row>
    <row r="129">
      <c r="A129" s="4" t="n"/>
      <c r="D129" s="5" t="n"/>
      <c r="E129" s="5" t="n"/>
      <c r="F129" s="5" t="n"/>
      <c r="G129" s="6" t="n"/>
      <c r="H129" s="6" t="n"/>
      <c r="I129" s="6" t="n"/>
      <c r="L129" s="7" t="str">
        <f>IF($D129="","",IF($C129="Short",$D129*($E129-$F129),$D129*($F129-$E129)))</f>
        <v/>
      </c>
      <c r="M129" s="7" t="str">
        <f>IF($D129="","",SUM($G129,$H129))</f>
        <v/>
      </c>
      <c r="N129" s="7" t="str">
        <f>IF($D129="","",$L129-$M129)</f>
        <v/>
      </c>
      <c r="O129" s="8" t="str">
        <f>IF($D129="","",IF($D129*$E129+SUM($G129)=0,"",$N129/($D129*$E129+SUM($G129))))</f>
        <v/>
      </c>
      <c r="P129" s="9" t="str">
        <f>IF(OR($D129="",$I129="",$I129=0),"",$N129/$I129)</f>
        <v/>
      </c>
      <c r="Q129" s="10" t="str">
        <f>IF($D129="","",IF($N129&gt;0,"Win",IF($N129&lt;0,"Loss","Even")))</f>
        <v/>
      </c>
      <c r="R129" s="7" t="str">
        <f>IF($D129="","",SUM($N$2:$N129))</f>
        <v/>
      </c>
      <c r="S129" s="7" t="str">
        <f>IF($D129="","",MAX(0,MAX($R$2:$R129)))</f>
        <v/>
      </c>
      <c r="T129" s="7" t="str">
        <f>IF($D129="","",$S129-$R129)</f>
        <v/>
      </c>
    </row>
    <row r="130">
      <c r="A130" s="4" t="n"/>
      <c r="D130" s="5" t="n"/>
      <c r="E130" s="5" t="n"/>
      <c r="F130" s="5" t="n"/>
      <c r="G130" s="6" t="n"/>
      <c r="H130" s="6" t="n"/>
      <c r="I130" s="6" t="n"/>
      <c r="L130" s="7" t="str">
        <f>IF($D130="","",IF($C130="Short",$D130*($E130-$F130),$D130*($F130-$E130)))</f>
        <v/>
      </c>
      <c r="M130" s="7" t="str">
        <f>IF($D130="","",SUM($G130,$H130))</f>
        <v/>
      </c>
      <c r="N130" s="7" t="str">
        <f>IF($D130="","",$L130-$M130)</f>
        <v/>
      </c>
      <c r="O130" s="8" t="str">
        <f>IF($D130="","",IF($D130*$E130+SUM($G130)=0,"",$N130/($D130*$E130+SUM($G130))))</f>
        <v/>
      </c>
      <c r="P130" s="9" t="str">
        <f>IF(OR($D130="",$I130="",$I130=0),"",$N130/$I130)</f>
        <v/>
      </c>
      <c r="Q130" s="10" t="str">
        <f>IF($D130="","",IF($N130&gt;0,"Win",IF($N130&lt;0,"Loss","Even")))</f>
        <v/>
      </c>
      <c r="R130" s="7" t="str">
        <f>IF($D130="","",SUM($N$2:$N130))</f>
        <v/>
      </c>
      <c r="S130" s="7" t="str">
        <f>IF($D130="","",MAX(0,MAX($R$2:$R130)))</f>
        <v/>
      </c>
      <c r="T130" s="7" t="str">
        <f>IF($D130="","",$S130-$R130)</f>
        <v/>
      </c>
    </row>
    <row r="131">
      <c r="A131" s="4" t="n"/>
      <c r="D131" s="5" t="n"/>
      <c r="E131" s="5" t="n"/>
      <c r="F131" s="5" t="n"/>
      <c r="G131" s="6" t="n"/>
      <c r="H131" s="6" t="n"/>
      <c r="I131" s="6" t="n"/>
      <c r="L131" s="7" t="str">
        <f>IF($D131="","",IF($C131="Short",$D131*($E131-$F131),$D131*($F131-$E131)))</f>
        <v/>
      </c>
      <c r="M131" s="7" t="str">
        <f>IF($D131="","",SUM($G131,$H131))</f>
        <v/>
      </c>
      <c r="N131" s="7" t="str">
        <f>IF($D131="","",$L131-$M131)</f>
        <v/>
      </c>
      <c r="O131" s="8" t="str">
        <f>IF($D131="","",IF($D131*$E131+SUM($G131)=0,"",$N131/($D131*$E131+SUM($G131))))</f>
        <v/>
      </c>
      <c r="P131" s="9" t="str">
        <f>IF(OR($D131="",$I131="",$I131=0),"",$N131/$I131)</f>
        <v/>
      </c>
      <c r="Q131" s="10" t="str">
        <f>IF($D131="","",IF($N131&gt;0,"Win",IF($N131&lt;0,"Loss","Even")))</f>
        <v/>
      </c>
      <c r="R131" s="7" t="str">
        <f>IF($D131="","",SUM($N$2:$N131))</f>
        <v/>
      </c>
      <c r="S131" s="7" t="str">
        <f>IF($D131="","",MAX(0,MAX($R$2:$R131)))</f>
        <v/>
      </c>
      <c r="T131" s="7" t="str">
        <f>IF($D131="","",$S131-$R131)</f>
        <v/>
      </c>
    </row>
    <row r="132">
      <c r="A132" s="4" t="n"/>
      <c r="D132" s="5" t="n"/>
      <c r="E132" s="5" t="n"/>
      <c r="F132" s="5" t="n"/>
      <c r="G132" s="6" t="n"/>
      <c r="H132" s="6" t="n"/>
      <c r="I132" s="6" t="n"/>
      <c r="L132" s="7" t="str">
        <f>IF($D132="","",IF($C132="Short",$D132*($E132-$F132),$D132*($F132-$E132)))</f>
        <v/>
      </c>
      <c r="M132" s="7" t="str">
        <f>IF($D132="","",SUM($G132,$H132))</f>
        <v/>
      </c>
      <c r="N132" s="7" t="str">
        <f>IF($D132="","",$L132-$M132)</f>
        <v/>
      </c>
      <c r="O132" s="8" t="str">
        <f>IF($D132="","",IF($D132*$E132+SUM($G132)=0,"",$N132/($D132*$E132+SUM($G132))))</f>
        <v/>
      </c>
      <c r="P132" s="9" t="str">
        <f>IF(OR($D132="",$I132="",$I132=0),"",$N132/$I132)</f>
        <v/>
      </c>
      <c r="Q132" s="10" t="str">
        <f>IF($D132="","",IF($N132&gt;0,"Win",IF($N132&lt;0,"Loss","Even")))</f>
        <v/>
      </c>
      <c r="R132" s="7" t="str">
        <f>IF($D132="","",SUM($N$2:$N132))</f>
        <v/>
      </c>
      <c r="S132" s="7" t="str">
        <f>IF($D132="","",MAX(0,MAX($R$2:$R132)))</f>
        <v/>
      </c>
      <c r="T132" s="7" t="str">
        <f>IF($D132="","",$S132-$R132)</f>
        <v/>
      </c>
    </row>
    <row r="133">
      <c r="A133" s="4" t="n"/>
      <c r="D133" s="5" t="n"/>
      <c r="E133" s="5" t="n"/>
      <c r="F133" s="5" t="n"/>
      <c r="G133" s="6" t="n"/>
      <c r="H133" s="6" t="n"/>
      <c r="I133" s="6" t="n"/>
      <c r="L133" s="7" t="str">
        <f>IF($D133="","",IF($C133="Short",$D133*($E133-$F133),$D133*($F133-$E133)))</f>
        <v/>
      </c>
      <c r="M133" s="7" t="str">
        <f>IF($D133="","",SUM($G133,$H133))</f>
        <v/>
      </c>
      <c r="N133" s="7" t="str">
        <f>IF($D133="","",$L133-$M133)</f>
        <v/>
      </c>
      <c r="O133" s="8" t="str">
        <f>IF($D133="","",IF($D133*$E133+SUM($G133)=0,"",$N133/($D133*$E133+SUM($G133))))</f>
        <v/>
      </c>
      <c r="P133" s="9" t="str">
        <f>IF(OR($D133="",$I133="",$I133=0),"",$N133/$I133)</f>
        <v/>
      </c>
      <c r="Q133" s="10" t="str">
        <f>IF($D133="","",IF($N133&gt;0,"Win",IF($N133&lt;0,"Loss","Even")))</f>
        <v/>
      </c>
      <c r="R133" s="7" t="str">
        <f>IF($D133="","",SUM($N$2:$N133))</f>
        <v/>
      </c>
      <c r="S133" s="7" t="str">
        <f>IF($D133="","",MAX(0,MAX($R$2:$R133)))</f>
        <v/>
      </c>
      <c r="T133" s="7" t="str">
        <f>IF($D133="","",$S133-$R133)</f>
        <v/>
      </c>
    </row>
    <row r="134">
      <c r="A134" s="4" t="n"/>
      <c r="D134" s="5" t="n"/>
      <c r="E134" s="5" t="n"/>
      <c r="F134" s="5" t="n"/>
      <c r="G134" s="6" t="n"/>
      <c r="H134" s="6" t="n"/>
      <c r="I134" s="6" t="n"/>
      <c r="L134" s="7" t="str">
        <f>IF($D134="","",IF($C134="Short",$D134*($E134-$F134),$D134*($F134-$E134)))</f>
        <v/>
      </c>
      <c r="M134" s="7" t="str">
        <f>IF($D134="","",SUM($G134,$H134))</f>
        <v/>
      </c>
      <c r="N134" s="7" t="str">
        <f>IF($D134="","",$L134-$M134)</f>
        <v/>
      </c>
      <c r="O134" s="8" t="str">
        <f>IF($D134="","",IF($D134*$E134+SUM($G134)=0,"",$N134/($D134*$E134+SUM($G134))))</f>
        <v/>
      </c>
      <c r="P134" s="9" t="str">
        <f>IF(OR($D134="",$I134="",$I134=0),"",$N134/$I134)</f>
        <v/>
      </c>
      <c r="Q134" s="10" t="str">
        <f>IF($D134="","",IF($N134&gt;0,"Win",IF($N134&lt;0,"Loss","Even")))</f>
        <v/>
      </c>
      <c r="R134" s="7" t="str">
        <f>IF($D134="","",SUM($N$2:$N134))</f>
        <v/>
      </c>
      <c r="S134" s="7" t="str">
        <f>IF($D134="","",MAX(0,MAX($R$2:$R134)))</f>
        <v/>
      </c>
      <c r="T134" s="7" t="str">
        <f>IF($D134="","",$S134-$R134)</f>
        <v/>
      </c>
    </row>
    <row r="135">
      <c r="A135" s="4" t="n"/>
      <c r="D135" s="5" t="n"/>
      <c r="E135" s="5" t="n"/>
      <c r="F135" s="5" t="n"/>
      <c r="G135" s="6" t="n"/>
      <c r="H135" s="6" t="n"/>
      <c r="I135" s="6" t="n"/>
      <c r="L135" s="7" t="str">
        <f>IF($D135="","",IF($C135="Short",$D135*($E135-$F135),$D135*($F135-$E135)))</f>
        <v/>
      </c>
      <c r="M135" s="7" t="str">
        <f>IF($D135="","",SUM($G135,$H135))</f>
        <v/>
      </c>
      <c r="N135" s="7" t="str">
        <f>IF($D135="","",$L135-$M135)</f>
        <v/>
      </c>
      <c r="O135" s="8" t="str">
        <f>IF($D135="","",IF($D135*$E135+SUM($G135)=0,"",$N135/($D135*$E135+SUM($G135))))</f>
        <v/>
      </c>
      <c r="P135" s="9" t="str">
        <f>IF(OR($D135="",$I135="",$I135=0),"",$N135/$I135)</f>
        <v/>
      </c>
      <c r="Q135" s="10" t="str">
        <f>IF($D135="","",IF($N135&gt;0,"Win",IF($N135&lt;0,"Loss","Even")))</f>
        <v/>
      </c>
      <c r="R135" s="7" t="str">
        <f>IF($D135="","",SUM($N$2:$N135))</f>
        <v/>
      </c>
      <c r="S135" s="7" t="str">
        <f>IF($D135="","",MAX(0,MAX($R$2:$R135)))</f>
        <v/>
      </c>
      <c r="T135" s="7" t="str">
        <f>IF($D135="","",$S135-$R135)</f>
        <v/>
      </c>
    </row>
    <row r="136">
      <c r="A136" s="4" t="n"/>
      <c r="D136" s="5" t="n"/>
      <c r="E136" s="5" t="n"/>
      <c r="F136" s="5" t="n"/>
      <c r="G136" s="6" t="n"/>
      <c r="H136" s="6" t="n"/>
      <c r="I136" s="6" t="n"/>
      <c r="L136" s="7" t="str">
        <f>IF($D136="","",IF($C136="Short",$D136*($E136-$F136),$D136*($F136-$E136)))</f>
        <v/>
      </c>
      <c r="M136" s="7" t="str">
        <f>IF($D136="","",SUM($G136,$H136))</f>
        <v/>
      </c>
      <c r="N136" s="7" t="str">
        <f>IF($D136="","",$L136-$M136)</f>
        <v/>
      </c>
      <c r="O136" s="8" t="str">
        <f>IF($D136="","",IF($D136*$E136+SUM($G136)=0,"",$N136/($D136*$E136+SUM($G136))))</f>
        <v/>
      </c>
      <c r="P136" s="9" t="str">
        <f>IF(OR($D136="",$I136="",$I136=0),"",$N136/$I136)</f>
        <v/>
      </c>
      <c r="Q136" s="10" t="str">
        <f>IF($D136="","",IF($N136&gt;0,"Win",IF($N136&lt;0,"Loss","Even")))</f>
        <v/>
      </c>
      <c r="R136" s="7" t="str">
        <f>IF($D136="","",SUM($N$2:$N136))</f>
        <v/>
      </c>
      <c r="S136" s="7" t="str">
        <f>IF($D136="","",MAX(0,MAX($R$2:$R136)))</f>
        <v/>
      </c>
      <c r="T136" s="7" t="str">
        <f>IF($D136="","",$S136-$R136)</f>
        <v/>
      </c>
    </row>
    <row r="137">
      <c r="A137" s="4" t="n"/>
      <c r="D137" s="5" t="n"/>
      <c r="E137" s="5" t="n"/>
      <c r="F137" s="5" t="n"/>
      <c r="G137" s="6" t="n"/>
      <c r="H137" s="6" t="n"/>
      <c r="I137" s="6" t="n"/>
      <c r="L137" s="7" t="str">
        <f>IF($D137="","",IF($C137="Short",$D137*($E137-$F137),$D137*($F137-$E137)))</f>
        <v/>
      </c>
      <c r="M137" s="7" t="str">
        <f>IF($D137="","",SUM($G137,$H137))</f>
        <v/>
      </c>
      <c r="N137" s="7" t="str">
        <f>IF($D137="","",$L137-$M137)</f>
        <v/>
      </c>
      <c r="O137" s="8" t="str">
        <f>IF($D137="","",IF($D137*$E137+SUM($G137)=0,"",$N137/($D137*$E137+SUM($G137))))</f>
        <v/>
      </c>
      <c r="P137" s="9" t="str">
        <f>IF(OR($D137="",$I137="",$I137=0),"",$N137/$I137)</f>
        <v/>
      </c>
      <c r="Q137" s="10" t="str">
        <f>IF($D137="","",IF($N137&gt;0,"Win",IF($N137&lt;0,"Loss","Even")))</f>
        <v/>
      </c>
      <c r="R137" s="7" t="str">
        <f>IF($D137="","",SUM($N$2:$N137))</f>
        <v/>
      </c>
      <c r="S137" s="7" t="str">
        <f>IF($D137="","",MAX(0,MAX($R$2:$R137)))</f>
        <v/>
      </c>
      <c r="T137" s="7" t="str">
        <f>IF($D137="","",$S137-$R137)</f>
        <v/>
      </c>
    </row>
    <row r="138">
      <c r="A138" s="4" t="n"/>
      <c r="D138" s="5" t="n"/>
      <c r="E138" s="5" t="n"/>
      <c r="F138" s="5" t="n"/>
      <c r="G138" s="6" t="n"/>
      <c r="H138" s="6" t="n"/>
      <c r="I138" s="6" t="n"/>
      <c r="L138" s="7" t="str">
        <f>IF($D138="","",IF($C138="Short",$D138*($E138-$F138),$D138*($F138-$E138)))</f>
        <v/>
      </c>
      <c r="M138" s="7" t="str">
        <f>IF($D138="","",SUM($G138,$H138))</f>
        <v/>
      </c>
      <c r="N138" s="7" t="str">
        <f>IF($D138="","",$L138-$M138)</f>
        <v/>
      </c>
      <c r="O138" s="8" t="str">
        <f>IF($D138="","",IF($D138*$E138+SUM($G138)=0,"",$N138/($D138*$E138+SUM($G138))))</f>
        <v/>
      </c>
      <c r="P138" s="9" t="str">
        <f>IF(OR($D138="",$I138="",$I138=0),"",$N138/$I138)</f>
        <v/>
      </c>
      <c r="Q138" s="10" t="str">
        <f>IF($D138="","",IF($N138&gt;0,"Win",IF($N138&lt;0,"Loss","Even")))</f>
        <v/>
      </c>
      <c r="R138" s="7" t="str">
        <f>IF($D138="","",SUM($N$2:$N138))</f>
        <v/>
      </c>
      <c r="S138" s="7" t="str">
        <f>IF($D138="","",MAX(0,MAX($R$2:$R138)))</f>
        <v/>
      </c>
      <c r="T138" s="7" t="str">
        <f>IF($D138="","",$S138-$R138)</f>
        <v/>
      </c>
    </row>
    <row r="139">
      <c r="A139" s="4" t="n"/>
      <c r="D139" s="5" t="n"/>
      <c r="E139" s="5" t="n"/>
      <c r="F139" s="5" t="n"/>
      <c r="G139" s="6" t="n"/>
      <c r="H139" s="6" t="n"/>
      <c r="I139" s="6" t="n"/>
      <c r="L139" s="7" t="str">
        <f>IF($D139="","",IF($C139="Short",$D139*($E139-$F139),$D139*($F139-$E139)))</f>
        <v/>
      </c>
      <c r="M139" s="7" t="str">
        <f>IF($D139="","",SUM($G139,$H139))</f>
        <v/>
      </c>
      <c r="N139" s="7" t="str">
        <f>IF($D139="","",$L139-$M139)</f>
        <v/>
      </c>
      <c r="O139" s="8" t="str">
        <f>IF($D139="","",IF($D139*$E139+SUM($G139)=0,"",$N139/($D139*$E139+SUM($G139))))</f>
        <v/>
      </c>
      <c r="P139" s="9" t="str">
        <f>IF(OR($D139="",$I139="",$I139=0),"",$N139/$I139)</f>
        <v/>
      </c>
      <c r="Q139" s="10" t="str">
        <f>IF($D139="","",IF($N139&gt;0,"Win",IF($N139&lt;0,"Loss","Even")))</f>
        <v/>
      </c>
      <c r="R139" s="7" t="str">
        <f>IF($D139="","",SUM($N$2:$N139))</f>
        <v/>
      </c>
      <c r="S139" s="7" t="str">
        <f>IF($D139="","",MAX(0,MAX($R$2:$R139)))</f>
        <v/>
      </c>
      <c r="T139" s="7" t="str">
        <f>IF($D139="","",$S139-$R139)</f>
        <v/>
      </c>
    </row>
    <row r="140">
      <c r="A140" s="4" t="n"/>
      <c r="D140" s="5" t="n"/>
      <c r="E140" s="5" t="n"/>
      <c r="F140" s="5" t="n"/>
      <c r="G140" s="6" t="n"/>
      <c r="H140" s="6" t="n"/>
      <c r="I140" s="6" t="n"/>
      <c r="L140" s="7" t="str">
        <f>IF($D140="","",IF($C140="Short",$D140*($E140-$F140),$D140*($F140-$E140)))</f>
        <v/>
      </c>
      <c r="M140" s="7" t="str">
        <f>IF($D140="","",SUM($G140,$H140))</f>
        <v/>
      </c>
      <c r="N140" s="7" t="str">
        <f>IF($D140="","",$L140-$M140)</f>
        <v/>
      </c>
      <c r="O140" s="8" t="str">
        <f>IF($D140="","",IF($D140*$E140+SUM($G140)=0,"",$N140/($D140*$E140+SUM($G140))))</f>
        <v/>
      </c>
      <c r="P140" s="9" t="str">
        <f>IF(OR($D140="",$I140="",$I140=0),"",$N140/$I140)</f>
        <v/>
      </c>
      <c r="Q140" s="10" t="str">
        <f>IF($D140="","",IF($N140&gt;0,"Win",IF($N140&lt;0,"Loss","Even")))</f>
        <v/>
      </c>
      <c r="R140" s="7" t="str">
        <f>IF($D140="","",SUM($N$2:$N140))</f>
        <v/>
      </c>
      <c r="S140" s="7" t="str">
        <f>IF($D140="","",MAX(0,MAX($R$2:$R140)))</f>
        <v/>
      </c>
      <c r="T140" s="7" t="str">
        <f>IF($D140="","",$S140-$R140)</f>
        <v/>
      </c>
    </row>
    <row r="141">
      <c r="A141" s="4" t="n"/>
      <c r="D141" s="5" t="n"/>
      <c r="E141" s="5" t="n"/>
      <c r="F141" s="5" t="n"/>
      <c r="G141" s="6" t="n"/>
      <c r="H141" s="6" t="n"/>
      <c r="I141" s="6" t="n"/>
      <c r="L141" s="7" t="str">
        <f>IF($D141="","",IF($C141="Short",$D141*($E141-$F141),$D141*($F141-$E141)))</f>
        <v/>
      </c>
      <c r="M141" s="7" t="str">
        <f>IF($D141="","",SUM($G141,$H141))</f>
        <v/>
      </c>
      <c r="N141" s="7" t="str">
        <f>IF($D141="","",$L141-$M141)</f>
        <v/>
      </c>
      <c r="O141" s="8" t="str">
        <f>IF($D141="","",IF($D141*$E141+SUM($G141)=0,"",$N141/($D141*$E141+SUM($G141))))</f>
        <v/>
      </c>
      <c r="P141" s="9" t="str">
        <f>IF(OR($D141="",$I141="",$I141=0),"",$N141/$I141)</f>
        <v/>
      </c>
      <c r="Q141" s="10" t="str">
        <f>IF($D141="","",IF($N141&gt;0,"Win",IF($N141&lt;0,"Loss","Even")))</f>
        <v/>
      </c>
      <c r="R141" s="7" t="str">
        <f>IF($D141="","",SUM($N$2:$N141))</f>
        <v/>
      </c>
      <c r="S141" s="7" t="str">
        <f>IF($D141="","",MAX(0,MAX($R$2:$R141)))</f>
        <v/>
      </c>
      <c r="T141" s="7" t="str">
        <f>IF($D141="","",$S141-$R141)</f>
        <v/>
      </c>
    </row>
    <row r="142">
      <c r="A142" s="4" t="n"/>
      <c r="D142" s="5" t="n"/>
      <c r="E142" s="5" t="n"/>
      <c r="F142" s="5" t="n"/>
      <c r="G142" s="6" t="n"/>
      <c r="H142" s="6" t="n"/>
      <c r="I142" s="6" t="n"/>
      <c r="L142" s="7" t="str">
        <f>IF($D142="","",IF($C142="Short",$D142*($E142-$F142),$D142*($F142-$E142)))</f>
        <v/>
      </c>
      <c r="M142" s="7" t="str">
        <f>IF($D142="","",SUM($G142,$H142))</f>
        <v/>
      </c>
      <c r="N142" s="7" t="str">
        <f>IF($D142="","",$L142-$M142)</f>
        <v/>
      </c>
      <c r="O142" s="8" t="str">
        <f>IF($D142="","",IF($D142*$E142+SUM($G142)=0,"",$N142/($D142*$E142+SUM($G142))))</f>
        <v/>
      </c>
      <c r="P142" s="9" t="str">
        <f>IF(OR($D142="",$I142="",$I142=0),"",$N142/$I142)</f>
        <v/>
      </c>
      <c r="Q142" s="10" t="str">
        <f>IF($D142="","",IF($N142&gt;0,"Win",IF($N142&lt;0,"Loss","Even")))</f>
        <v/>
      </c>
      <c r="R142" s="7" t="str">
        <f>IF($D142="","",SUM($N$2:$N142))</f>
        <v/>
      </c>
      <c r="S142" s="7" t="str">
        <f>IF($D142="","",MAX(0,MAX($R$2:$R142)))</f>
        <v/>
      </c>
      <c r="T142" s="7" t="str">
        <f>IF($D142="","",$S142-$R142)</f>
        <v/>
      </c>
    </row>
    <row r="143">
      <c r="A143" s="4" t="n"/>
      <c r="D143" s="5" t="n"/>
      <c r="E143" s="5" t="n"/>
      <c r="F143" s="5" t="n"/>
      <c r="G143" s="6" t="n"/>
      <c r="H143" s="6" t="n"/>
      <c r="I143" s="6" t="n"/>
      <c r="L143" s="7" t="str">
        <f>IF($D143="","",IF($C143="Short",$D143*($E143-$F143),$D143*($F143-$E143)))</f>
        <v/>
      </c>
      <c r="M143" s="7" t="str">
        <f>IF($D143="","",SUM($G143,$H143))</f>
        <v/>
      </c>
      <c r="N143" s="7" t="str">
        <f>IF($D143="","",$L143-$M143)</f>
        <v/>
      </c>
      <c r="O143" s="8" t="str">
        <f>IF($D143="","",IF($D143*$E143+SUM($G143)=0,"",$N143/($D143*$E143+SUM($G143))))</f>
        <v/>
      </c>
      <c r="P143" s="9" t="str">
        <f>IF(OR($D143="",$I143="",$I143=0),"",$N143/$I143)</f>
        <v/>
      </c>
      <c r="Q143" s="10" t="str">
        <f>IF($D143="","",IF($N143&gt;0,"Win",IF($N143&lt;0,"Loss","Even")))</f>
        <v/>
      </c>
      <c r="R143" s="7" t="str">
        <f>IF($D143="","",SUM($N$2:$N143))</f>
        <v/>
      </c>
      <c r="S143" s="7" t="str">
        <f>IF($D143="","",MAX(0,MAX($R$2:$R143)))</f>
        <v/>
      </c>
      <c r="T143" s="7" t="str">
        <f>IF($D143="","",$S143-$R143)</f>
        <v/>
      </c>
    </row>
    <row r="144">
      <c r="A144" s="4" t="n"/>
      <c r="D144" s="5" t="n"/>
      <c r="E144" s="5" t="n"/>
      <c r="F144" s="5" t="n"/>
      <c r="G144" s="6" t="n"/>
      <c r="H144" s="6" t="n"/>
      <c r="I144" s="6" t="n"/>
      <c r="L144" s="7" t="str">
        <f>IF($D144="","",IF($C144="Short",$D144*($E144-$F144),$D144*($F144-$E144)))</f>
        <v/>
      </c>
      <c r="M144" s="7" t="str">
        <f>IF($D144="","",SUM($G144,$H144))</f>
        <v/>
      </c>
      <c r="N144" s="7" t="str">
        <f>IF($D144="","",$L144-$M144)</f>
        <v/>
      </c>
      <c r="O144" s="8" t="str">
        <f>IF($D144="","",IF($D144*$E144+SUM($G144)=0,"",$N144/($D144*$E144+SUM($G144))))</f>
        <v/>
      </c>
      <c r="P144" s="9" t="str">
        <f>IF(OR($D144="",$I144="",$I144=0),"",$N144/$I144)</f>
        <v/>
      </c>
      <c r="Q144" s="10" t="str">
        <f>IF($D144="","",IF($N144&gt;0,"Win",IF($N144&lt;0,"Loss","Even")))</f>
        <v/>
      </c>
      <c r="R144" s="7" t="str">
        <f>IF($D144="","",SUM($N$2:$N144))</f>
        <v/>
      </c>
      <c r="S144" s="7" t="str">
        <f>IF($D144="","",MAX(0,MAX($R$2:$R144)))</f>
        <v/>
      </c>
      <c r="T144" s="7" t="str">
        <f>IF($D144="","",$S144-$R144)</f>
        <v/>
      </c>
    </row>
    <row r="145">
      <c r="A145" s="4" t="n"/>
      <c r="D145" s="5" t="n"/>
      <c r="E145" s="5" t="n"/>
      <c r="F145" s="5" t="n"/>
      <c r="G145" s="6" t="n"/>
      <c r="H145" s="6" t="n"/>
      <c r="I145" s="6" t="n"/>
      <c r="L145" s="7" t="str">
        <f>IF($D145="","",IF($C145="Short",$D145*($E145-$F145),$D145*($F145-$E145)))</f>
        <v/>
      </c>
      <c r="M145" s="7" t="str">
        <f>IF($D145="","",SUM($G145,$H145))</f>
        <v/>
      </c>
      <c r="N145" s="7" t="str">
        <f>IF($D145="","",$L145-$M145)</f>
        <v/>
      </c>
      <c r="O145" s="8" t="str">
        <f>IF($D145="","",IF($D145*$E145+SUM($G145)=0,"",$N145/($D145*$E145+SUM($G145))))</f>
        <v/>
      </c>
      <c r="P145" s="9" t="str">
        <f>IF(OR($D145="",$I145="",$I145=0),"",$N145/$I145)</f>
        <v/>
      </c>
      <c r="Q145" s="10" t="str">
        <f>IF($D145="","",IF($N145&gt;0,"Win",IF($N145&lt;0,"Loss","Even")))</f>
        <v/>
      </c>
      <c r="R145" s="7" t="str">
        <f>IF($D145="","",SUM($N$2:$N145))</f>
        <v/>
      </c>
      <c r="S145" s="7" t="str">
        <f>IF($D145="","",MAX(0,MAX($R$2:$R145)))</f>
        <v/>
      </c>
      <c r="T145" s="7" t="str">
        <f>IF($D145="","",$S145-$R145)</f>
        <v/>
      </c>
    </row>
    <row r="146">
      <c r="A146" s="4" t="n"/>
      <c r="D146" s="5" t="n"/>
      <c r="E146" s="5" t="n"/>
      <c r="F146" s="5" t="n"/>
      <c r="G146" s="6" t="n"/>
      <c r="H146" s="6" t="n"/>
      <c r="I146" s="6" t="n"/>
      <c r="L146" s="7" t="str">
        <f>IF($D146="","",IF($C146="Short",$D146*($E146-$F146),$D146*($F146-$E146)))</f>
        <v/>
      </c>
      <c r="M146" s="7" t="str">
        <f>IF($D146="","",SUM($G146,$H146))</f>
        <v/>
      </c>
      <c r="N146" s="7" t="str">
        <f>IF($D146="","",$L146-$M146)</f>
        <v/>
      </c>
      <c r="O146" s="8" t="str">
        <f>IF($D146="","",IF($D146*$E146+SUM($G146)=0,"",$N146/($D146*$E146+SUM($G146))))</f>
        <v/>
      </c>
      <c r="P146" s="9" t="str">
        <f>IF(OR($D146="",$I146="",$I146=0),"",$N146/$I146)</f>
        <v/>
      </c>
      <c r="Q146" s="10" t="str">
        <f>IF($D146="","",IF($N146&gt;0,"Win",IF($N146&lt;0,"Loss","Even")))</f>
        <v/>
      </c>
      <c r="R146" s="7" t="str">
        <f>IF($D146="","",SUM($N$2:$N146))</f>
        <v/>
      </c>
      <c r="S146" s="7" t="str">
        <f>IF($D146="","",MAX(0,MAX($R$2:$R146)))</f>
        <v/>
      </c>
      <c r="T146" s="7" t="str">
        <f>IF($D146="","",$S146-$R146)</f>
        <v/>
      </c>
    </row>
    <row r="147">
      <c r="A147" s="4" t="n"/>
      <c r="D147" s="5" t="n"/>
      <c r="E147" s="5" t="n"/>
      <c r="F147" s="5" t="n"/>
      <c r="G147" s="6" t="n"/>
      <c r="H147" s="6" t="n"/>
      <c r="I147" s="6" t="n"/>
      <c r="L147" s="7" t="str">
        <f>IF($D147="","",IF($C147="Short",$D147*($E147-$F147),$D147*($F147-$E147)))</f>
        <v/>
      </c>
      <c r="M147" s="7" t="str">
        <f>IF($D147="","",SUM($G147,$H147))</f>
        <v/>
      </c>
      <c r="N147" s="7" t="str">
        <f>IF($D147="","",$L147-$M147)</f>
        <v/>
      </c>
      <c r="O147" s="8" t="str">
        <f>IF($D147="","",IF($D147*$E147+SUM($G147)=0,"",$N147/($D147*$E147+SUM($G147))))</f>
        <v/>
      </c>
      <c r="P147" s="9" t="str">
        <f>IF(OR($D147="",$I147="",$I147=0),"",$N147/$I147)</f>
        <v/>
      </c>
      <c r="Q147" s="10" t="str">
        <f>IF($D147="","",IF($N147&gt;0,"Win",IF($N147&lt;0,"Loss","Even")))</f>
        <v/>
      </c>
      <c r="R147" s="7" t="str">
        <f>IF($D147="","",SUM($N$2:$N147))</f>
        <v/>
      </c>
      <c r="S147" s="7" t="str">
        <f>IF($D147="","",MAX(0,MAX($R$2:$R147)))</f>
        <v/>
      </c>
      <c r="T147" s="7" t="str">
        <f>IF($D147="","",$S147-$R147)</f>
        <v/>
      </c>
    </row>
    <row r="148">
      <c r="A148" s="4" t="n"/>
      <c r="D148" s="5" t="n"/>
      <c r="E148" s="5" t="n"/>
      <c r="F148" s="5" t="n"/>
      <c r="G148" s="6" t="n"/>
      <c r="H148" s="6" t="n"/>
      <c r="I148" s="6" t="n"/>
      <c r="L148" s="7" t="str">
        <f>IF($D148="","",IF($C148="Short",$D148*($E148-$F148),$D148*($F148-$E148)))</f>
        <v/>
      </c>
      <c r="M148" s="7" t="str">
        <f>IF($D148="","",SUM($G148,$H148))</f>
        <v/>
      </c>
      <c r="N148" s="7" t="str">
        <f>IF($D148="","",$L148-$M148)</f>
        <v/>
      </c>
      <c r="O148" s="8" t="str">
        <f>IF($D148="","",IF($D148*$E148+SUM($G148)=0,"",$N148/($D148*$E148+SUM($G148))))</f>
        <v/>
      </c>
      <c r="P148" s="9" t="str">
        <f>IF(OR($D148="",$I148="",$I148=0),"",$N148/$I148)</f>
        <v/>
      </c>
      <c r="Q148" s="10" t="str">
        <f>IF($D148="","",IF($N148&gt;0,"Win",IF($N148&lt;0,"Loss","Even")))</f>
        <v/>
      </c>
      <c r="R148" s="7" t="str">
        <f>IF($D148="","",SUM($N$2:$N148))</f>
        <v/>
      </c>
      <c r="S148" s="7" t="str">
        <f>IF($D148="","",MAX(0,MAX($R$2:$R148)))</f>
        <v/>
      </c>
      <c r="T148" s="7" t="str">
        <f>IF($D148="","",$S148-$R148)</f>
        <v/>
      </c>
    </row>
    <row r="149">
      <c r="A149" s="4" t="n"/>
      <c r="D149" s="5" t="n"/>
      <c r="E149" s="5" t="n"/>
      <c r="F149" s="5" t="n"/>
      <c r="G149" s="6" t="n"/>
      <c r="H149" s="6" t="n"/>
      <c r="I149" s="6" t="n"/>
      <c r="L149" s="7" t="str">
        <f>IF($D149="","",IF($C149="Short",$D149*($E149-$F149),$D149*($F149-$E149)))</f>
        <v/>
      </c>
      <c r="M149" s="7" t="str">
        <f>IF($D149="","",SUM($G149,$H149))</f>
        <v/>
      </c>
      <c r="N149" s="7" t="str">
        <f>IF($D149="","",$L149-$M149)</f>
        <v/>
      </c>
      <c r="O149" s="8" t="str">
        <f>IF($D149="","",IF($D149*$E149+SUM($G149)=0,"",$N149/($D149*$E149+SUM($G149))))</f>
        <v/>
      </c>
      <c r="P149" s="9" t="str">
        <f>IF(OR($D149="",$I149="",$I149=0),"",$N149/$I149)</f>
        <v/>
      </c>
      <c r="Q149" s="10" t="str">
        <f>IF($D149="","",IF($N149&gt;0,"Win",IF($N149&lt;0,"Loss","Even")))</f>
        <v/>
      </c>
      <c r="R149" s="7" t="str">
        <f>IF($D149="","",SUM($N$2:$N149))</f>
        <v/>
      </c>
      <c r="S149" s="7" t="str">
        <f>IF($D149="","",MAX(0,MAX($R$2:$R149)))</f>
        <v/>
      </c>
      <c r="T149" s="7" t="str">
        <f>IF($D149="","",$S149-$R149)</f>
        <v/>
      </c>
    </row>
    <row r="150">
      <c r="A150" s="4" t="n"/>
      <c r="D150" s="5" t="n"/>
      <c r="E150" s="5" t="n"/>
      <c r="F150" s="5" t="n"/>
      <c r="G150" s="6" t="n"/>
      <c r="H150" s="6" t="n"/>
      <c r="I150" s="6" t="n"/>
      <c r="L150" s="7" t="str">
        <f>IF($D150="","",IF($C150="Short",$D150*($E150-$F150),$D150*($F150-$E150)))</f>
        <v/>
      </c>
      <c r="M150" s="7" t="str">
        <f>IF($D150="","",SUM($G150,$H150))</f>
        <v/>
      </c>
      <c r="N150" s="7" t="str">
        <f>IF($D150="","",$L150-$M150)</f>
        <v/>
      </c>
      <c r="O150" s="8" t="str">
        <f>IF($D150="","",IF($D150*$E150+SUM($G150)=0,"",$N150/($D150*$E150+SUM($G150))))</f>
        <v/>
      </c>
      <c r="P150" s="9" t="str">
        <f>IF(OR($D150="",$I150="",$I150=0),"",$N150/$I150)</f>
        <v/>
      </c>
      <c r="Q150" s="10" t="str">
        <f>IF($D150="","",IF($N150&gt;0,"Win",IF($N150&lt;0,"Loss","Even")))</f>
        <v/>
      </c>
      <c r="R150" s="7" t="str">
        <f>IF($D150="","",SUM($N$2:$N150))</f>
        <v/>
      </c>
      <c r="S150" s="7" t="str">
        <f>IF($D150="","",MAX(0,MAX($R$2:$R150)))</f>
        <v/>
      </c>
      <c r="T150" s="7" t="str">
        <f>IF($D150="","",$S150-$R150)</f>
        <v/>
      </c>
    </row>
    <row r="151">
      <c r="A151" s="4" t="n"/>
      <c r="D151" s="5" t="n"/>
      <c r="E151" s="5" t="n"/>
      <c r="F151" s="5" t="n"/>
      <c r="G151" s="6" t="n"/>
      <c r="H151" s="6" t="n"/>
      <c r="I151" s="6" t="n"/>
      <c r="L151" s="7" t="str">
        <f>IF($D151="","",IF($C151="Short",$D151*($E151-$F151),$D151*($F151-$E151)))</f>
        <v/>
      </c>
      <c r="M151" s="7" t="str">
        <f>IF($D151="","",SUM($G151,$H151))</f>
        <v/>
      </c>
      <c r="N151" s="7" t="str">
        <f>IF($D151="","",$L151-$M151)</f>
        <v/>
      </c>
      <c r="O151" s="8" t="str">
        <f>IF($D151="","",IF($D151*$E151+SUM($G151)=0,"",$N151/($D151*$E151+SUM($G151))))</f>
        <v/>
      </c>
      <c r="P151" s="9" t="str">
        <f>IF(OR($D151="",$I151="",$I151=0),"",$N151/$I151)</f>
        <v/>
      </c>
      <c r="Q151" s="10" t="str">
        <f>IF($D151="","",IF($N151&gt;0,"Win",IF($N151&lt;0,"Loss","Even")))</f>
        <v/>
      </c>
      <c r="R151" s="7" t="str">
        <f>IF($D151="","",SUM($N$2:$N151))</f>
        <v/>
      </c>
      <c r="S151" s="7" t="str">
        <f>IF($D151="","",MAX(0,MAX($R$2:$R151)))</f>
        <v/>
      </c>
      <c r="T151" s="7" t="str">
        <f>IF($D151="","",$S151-$R151)</f>
        <v/>
      </c>
    </row>
    <row r="152">
      <c r="A152" s="4" t="n"/>
      <c r="D152" s="5" t="n"/>
      <c r="E152" s="5" t="n"/>
      <c r="F152" s="5" t="n"/>
      <c r="G152" s="6" t="n"/>
      <c r="H152" s="6" t="n"/>
      <c r="I152" s="6" t="n"/>
      <c r="L152" s="7" t="str">
        <f>IF($D152="","",IF($C152="Short",$D152*($E152-$F152),$D152*($F152-$E152)))</f>
        <v/>
      </c>
      <c r="M152" s="7" t="str">
        <f>IF($D152="","",SUM($G152,$H152))</f>
        <v/>
      </c>
      <c r="N152" s="7" t="str">
        <f>IF($D152="","",$L152-$M152)</f>
        <v/>
      </c>
      <c r="O152" s="8" t="str">
        <f>IF($D152="","",IF($D152*$E152+SUM($G152)=0,"",$N152/($D152*$E152+SUM($G152))))</f>
        <v/>
      </c>
      <c r="P152" s="9" t="str">
        <f>IF(OR($D152="",$I152="",$I152=0),"",$N152/$I152)</f>
        <v/>
      </c>
      <c r="Q152" s="10" t="str">
        <f>IF($D152="","",IF($N152&gt;0,"Win",IF($N152&lt;0,"Loss","Even")))</f>
        <v/>
      </c>
      <c r="R152" s="7" t="str">
        <f>IF($D152="","",SUM($N$2:$N152))</f>
        <v/>
      </c>
      <c r="S152" s="7" t="str">
        <f>IF($D152="","",MAX(0,MAX($R$2:$R152)))</f>
        <v/>
      </c>
      <c r="T152" s="7" t="str">
        <f>IF($D152="","",$S152-$R152)</f>
        <v/>
      </c>
    </row>
    <row r="153">
      <c r="A153" s="4" t="n"/>
      <c r="D153" s="5" t="n"/>
      <c r="E153" s="5" t="n"/>
      <c r="F153" s="5" t="n"/>
      <c r="G153" s="6" t="n"/>
      <c r="H153" s="6" t="n"/>
      <c r="I153" s="6" t="n"/>
      <c r="L153" s="7" t="str">
        <f>IF($D153="","",IF($C153="Short",$D153*($E153-$F153),$D153*($F153-$E153)))</f>
        <v/>
      </c>
      <c r="M153" s="7" t="str">
        <f>IF($D153="","",SUM($G153,$H153))</f>
        <v/>
      </c>
      <c r="N153" s="7" t="str">
        <f>IF($D153="","",$L153-$M153)</f>
        <v/>
      </c>
      <c r="O153" s="8" t="str">
        <f>IF($D153="","",IF($D153*$E153+SUM($G153)=0,"",$N153/($D153*$E153+SUM($G153))))</f>
        <v/>
      </c>
      <c r="P153" s="9" t="str">
        <f>IF(OR($D153="",$I153="",$I153=0),"",$N153/$I153)</f>
        <v/>
      </c>
      <c r="Q153" s="10" t="str">
        <f>IF($D153="","",IF($N153&gt;0,"Win",IF($N153&lt;0,"Loss","Even")))</f>
        <v/>
      </c>
      <c r="R153" s="7" t="str">
        <f>IF($D153="","",SUM($N$2:$N153))</f>
        <v/>
      </c>
      <c r="S153" s="7" t="str">
        <f>IF($D153="","",MAX(0,MAX($R$2:$R153)))</f>
        <v/>
      </c>
      <c r="T153" s="7" t="str">
        <f>IF($D153="","",$S153-$R153)</f>
        <v/>
      </c>
    </row>
    <row r="154">
      <c r="A154" s="4" t="n"/>
      <c r="D154" s="5" t="n"/>
      <c r="E154" s="5" t="n"/>
      <c r="F154" s="5" t="n"/>
      <c r="G154" s="6" t="n"/>
      <c r="H154" s="6" t="n"/>
      <c r="I154" s="6" t="n"/>
      <c r="L154" s="7" t="str">
        <f>IF($D154="","",IF($C154="Short",$D154*($E154-$F154),$D154*($F154-$E154)))</f>
        <v/>
      </c>
      <c r="M154" s="7" t="str">
        <f>IF($D154="","",SUM($G154,$H154))</f>
        <v/>
      </c>
      <c r="N154" s="7" t="str">
        <f>IF($D154="","",$L154-$M154)</f>
        <v/>
      </c>
      <c r="O154" s="8" t="str">
        <f>IF($D154="","",IF($D154*$E154+SUM($G154)=0,"",$N154/($D154*$E154+SUM($G154))))</f>
        <v/>
      </c>
      <c r="P154" s="9" t="str">
        <f>IF(OR($D154="",$I154="",$I154=0),"",$N154/$I154)</f>
        <v/>
      </c>
      <c r="Q154" s="10" t="str">
        <f>IF($D154="","",IF($N154&gt;0,"Win",IF($N154&lt;0,"Loss","Even")))</f>
        <v/>
      </c>
      <c r="R154" s="7" t="str">
        <f>IF($D154="","",SUM($N$2:$N154))</f>
        <v/>
      </c>
      <c r="S154" s="7" t="str">
        <f>IF($D154="","",MAX(0,MAX($R$2:$R154)))</f>
        <v/>
      </c>
      <c r="T154" s="7" t="str">
        <f>IF($D154="","",$S154-$R154)</f>
        <v/>
      </c>
    </row>
    <row r="155">
      <c r="A155" s="4" t="n"/>
      <c r="D155" s="5" t="n"/>
      <c r="E155" s="5" t="n"/>
      <c r="F155" s="5" t="n"/>
      <c r="G155" s="6" t="n"/>
      <c r="H155" s="6" t="n"/>
      <c r="I155" s="6" t="n"/>
      <c r="L155" s="7" t="str">
        <f>IF($D155="","",IF($C155="Short",$D155*($E155-$F155),$D155*($F155-$E155)))</f>
        <v/>
      </c>
      <c r="M155" s="7" t="str">
        <f>IF($D155="","",SUM($G155,$H155))</f>
        <v/>
      </c>
      <c r="N155" s="7" t="str">
        <f>IF($D155="","",$L155-$M155)</f>
        <v/>
      </c>
      <c r="O155" s="8" t="str">
        <f>IF($D155="","",IF($D155*$E155+SUM($G155)=0,"",$N155/($D155*$E155+SUM($G155))))</f>
        <v/>
      </c>
      <c r="P155" s="9" t="str">
        <f>IF(OR($D155="",$I155="",$I155=0),"",$N155/$I155)</f>
        <v/>
      </c>
      <c r="Q155" s="10" t="str">
        <f>IF($D155="","",IF($N155&gt;0,"Win",IF($N155&lt;0,"Loss","Even")))</f>
        <v/>
      </c>
      <c r="R155" s="7" t="str">
        <f>IF($D155="","",SUM($N$2:$N155))</f>
        <v/>
      </c>
      <c r="S155" s="7" t="str">
        <f>IF($D155="","",MAX(0,MAX($R$2:$R155)))</f>
        <v/>
      </c>
      <c r="T155" s="7" t="str">
        <f>IF($D155="","",$S155-$R155)</f>
        <v/>
      </c>
    </row>
    <row r="156">
      <c r="A156" s="4" t="n"/>
      <c r="D156" s="5" t="n"/>
      <c r="E156" s="5" t="n"/>
      <c r="F156" s="5" t="n"/>
      <c r="G156" s="6" t="n"/>
      <c r="H156" s="6" t="n"/>
      <c r="I156" s="6" t="n"/>
      <c r="L156" s="7" t="str">
        <f>IF($D156="","",IF($C156="Short",$D156*($E156-$F156),$D156*($F156-$E156)))</f>
        <v/>
      </c>
      <c r="M156" s="7" t="str">
        <f>IF($D156="","",SUM($G156,$H156))</f>
        <v/>
      </c>
      <c r="N156" s="7" t="str">
        <f>IF($D156="","",$L156-$M156)</f>
        <v/>
      </c>
      <c r="O156" s="8" t="str">
        <f>IF($D156="","",IF($D156*$E156+SUM($G156)=0,"",$N156/($D156*$E156+SUM($G156))))</f>
        <v/>
      </c>
      <c r="P156" s="9" t="str">
        <f>IF(OR($D156="",$I156="",$I156=0),"",$N156/$I156)</f>
        <v/>
      </c>
      <c r="Q156" s="10" t="str">
        <f>IF($D156="","",IF($N156&gt;0,"Win",IF($N156&lt;0,"Loss","Even")))</f>
        <v/>
      </c>
      <c r="R156" s="7" t="str">
        <f>IF($D156="","",SUM($N$2:$N156))</f>
        <v/>
      </c>
      <c r="S156" s="7" t="str">
        <f>IF($D156="","",MAX(0,MAX($R$2:$R156)))</f>
        <v/>
      </c>
      <c r="T156" s="7" t="str">
        <f>IF($D156="","",$S156-$R156)</f>
        <v/>
      </c>
    </row>
    <row r="157">
      <c r="A157" s="4" t="n"/>
      <c r="D157" s="5" t="n"/>
      <c r="E157" s="5" t="n"/>
      <c r="F157" s="5" t="n"/>
      <c r="G157" s="6" t="n"/>
      <c r="H157" s="6" t="n"/>
      <c r="I157" s="6" t="n"/>
      <c r="L157" s="7" t="str">
        <f>IF($D157="","",IF($C157="Short",$D157*($E157-$F157),$D157*($F157-$E157)))</f>
        <v/>
      </c>
      <c r="M157" s="7" t="str">
        <f>IF($D157="","",SUM($G157,$H157))</f>
        <v/>
      </c>
      <c r="N157" s="7" t="str">
        <f>IF($D157="","",$L157-$M157)</f>
        <v/>
      </c>
      <c r="O157" s="8" t="str">
        <f>IF($D157="","",IF($D157*$E157+SUM($G157)=0,"",$N157/($D157*$E157+SUM($G157))))</f>
        <v/>
      </c>
      <c r="P157" s="9" t="str">
        <f>IF(OR($D157="",$I157="",$I157=0),"",$N157/$I157)</f>
        <v/>
      </c>
      <c r="Q157" s="10" t="str">
        <f>IF($D157="","",IF($N157&gt;0,"Win",IF($N157&lt;0,"Loss","Even")))</f>
        <v/>
      </c>
      <c r="R157" s="7" t="str">
        <f>IF($D157="","",SUM($N$2:$N157))</f>
        <v/>
      </c>
      <c r="S157" s="7" t="str">
        <f>IF($D157="","",MAX(0,MAX($R$2:$R157)))</f>
        <v/>
      </c>
      <c r="T157" s="7" t="str">
        <f>IF($D157="","",$S157-$R157)</f>
        <v/>
      </c>
    </row>
    <row r="158">
      <c r="A158" s="4" t="n"/>
      <c r="D158" s="5" t="n"/>
      <c r="E158" s="5" t="n"/>
      <c r="F158" s="5" t="n"/>
      <c r="G158" s="6" t="n"/>
      <c r="H158" s="6" t="n"/>
      <c r="I158" s="6" t="n"/>
      <c r="L158" s="7" t="str">
        <f>IF($D158="","",IF($C158="Short",$D158*($E158-$F158),$D158*($F158-$E158)))</f>
        <v/>
      </c>
      <c r="M158" s="7" t="str">
        <f>IF($D158="","",SUM($G158,$H158))</f>
        <v/>
      </c>
      <c r="N158" s="7" t="str">
        <f>IF($D158="","",$L158-$M158)</f>
        <v/>
      </c>
      <c r="O158" s="8" t="str">
        <f>IF($D158="","",IF($D158*$E158+SUM($G158)=0,"",$N158/($D158*$E158+SUM($G158))))</f>
        <v/>
      </c>
      <c r="P158" s="9" t="str">
        <f>IF(OR($D158="",$I158="",$I158=0),"",$N158/$I158)</f>
        <v/>
      </c>
      <c r="Q158" s="10" t="str">
        <f>IF($D158="","",IF($N158&gt;0,"Win",IF($N158&lt;0,"Loss","Even")))</f>
        <v/>
      </c>
      <c r="R158" s="7" t="str">
        <f>IF($D158="","",SUM($N$2:$N158))</f>
        <v/>
      </c>
      <c r="S158" s="7" t="str">
        <f>IF($D158="","",MAX(0,MAX($R$2:$R158)))</f>
        <v/>
      </c>
      <c r="T158" s="7" t="str">
        <f>IF($D158="","",$S158-$R158)</f>
        <v/>
      </c>
    </row>
    <row r="159">
      <c r="A159" s="4" t="n"/>
      <c r="D159" s="5" t="n"/>
      <c r="E159" s="5" t="n"/>
      <c r="F159" s="5" t="n"/>
      <c r="G159" s="6" t="n"/>
      <c r="H159" s="6" t="n"/>
      <c r="I159" s="6" t="n"/>
      <c r="L159" s="7" t="str">
        <f>IF($D159="","",IF($C159="Short",$D159*($E159-$F159),$D159*($F159-$E159)))</f>
        <v/>
      </c>
      <c r="M159" s="7" t="str">
        <f>IF($D159="","",SUM($G159,$H159))</f>
        <v/>
      </c>
      <c r="N159" s="7" t="str">
        <f>IF($D159="","",$L159-$M159)</f>
        <v/>
      </c>
      <c r="O159" s="8" t="str">
        <f>IF($D159="","",IF($D159*$E159+SUM($G159)=0,"",$N159/($D159*$E159+SUM($G159))))</f>
        <v/>
      </c>
      <c r="P159" s="9" t="str">
        <f>IF(OR($D159="",$I159="",$I159=0),"",$N159/$I159)</f>
        <v/>
      </c>
      <c r="Q159" s="10" t="str">
        <f>IF($D159="","",IF($N159&gt;0,"Win",IF($N159&lt;0,"Loss","Even")))</f>
        <v/>
      </c>
      <c r="R159" s="7" t="str">
        <f>IF($D159="","",SUM($N$2:$N159))</f>
        <v/>
      </c>
      <c r="S159" s="7" t="str">
        <f>IF($D159="","",MAX(0,MAX($R$2:$R159)))</f>
        <v/>
      </c>
      <c r="T159" s="7" t="str">
        <f>IF($D159="","",$S159-$R159)</f>
        <v/>
      </c>
    </row>
    <row r="160">
      <c r="A160" s="4" t="n"/>
      <c r="D160" s="5" t="n"/>
      <c r="E160" s="5" t="n"/>
      <c r="F160" s="5" t="n"/>
      <c r="G160" s="6" t="n"/>
      <c r="H160" s="6" t="n"/>
      <c r="I160" s="6" t="n"/>
      <c r="L160" s="7" t="str">
        <f>IF($D160="","",IF($C160="Short",$D160*($E160-$F160),$D160*($F160-$E160)))</f>
        <v/>
      </c>
      <c r="M160" s="7" t="str">
        <f>IF($D160="","",SUM($G160,$H160))</f>
        <v/>
      </c>
      <c r="N160" s="7" t="str">
        <f>IF($D160="","",$L160-$M160)</f>
        <v/>
      </c>
      <c r="O160" s="8" t="str">
        <f>IF($D160="","",IF($D160*$E160+SUM($G160)=0,"",$N160/($D160*$E160+SUM($G160))))</f>
        <v/>
      </c>
      <c r="P160" s="9" t="str">
        <f>IF(OR($D160="",$I160="",$I160=0),"",$N160/$I160)</f>
        <v/>
      </c>
      <c r="Q160" s="10" t="str">
        <f>IF($D160="","",IF($N160&gt;0,"Win",IF($N160&lt;0,"Loss","Even")))</f>
        <v/>
      </c>
      <c r="R160" s="7" t="str">
        <f>IF($D160="","",SUM($N$2:$N160))</f>
        <v/>
      </c>
      <c r="S160" s="7" t="str">
        <f>IF($D160="","",MAX(0,MAX($R$2:$R160)))</f>
        <v/>
      </c>
      <c r="T160" s="7" t="str">
        <f>IF($D160="","",$S160-$R160)</f>
        <v/>
      </c>
    </row>
    <row r="161">
      <c r="A161" s="4" t="n"/>
      <c r="D161" s="5" t="n"/>
      <c r="E161" s="5" t="n"/>
      <c r="F161" s="5" t="n"/>
      <c r="G161" s="6" t="n"/>
      <c r="H161" s="6" t="n"/>
      <c r="I161" s="6" t="n"/>
      <c r="L161" s="7" t="str">
        <f>IF($D161="","",IF($C161="Short",$D161*($E161-$F161),$D161*($F161-$E161)))</f>
        <v/>
      </c>
      <c r="M161" s="7" t="str">
        <f>IF($D161="","",SUM($G161,$H161))</f>
        <v/>
      </c>
      <c r="N161" s="7" t="str">
        <f>IF($D161="","",$L161-$M161)</f>
        <v/>
      </c>
      <c r="O161" s="8" t="str">
        <f>IF($D161="","",IF($D161*$E161+SUM($G161)=0,"",$N161/($D161*$E161+SUM($G161))))</f>
        <v/>
      </c>
      <c r="P161" s="9" t="str">
        <f>IF(OR($D161="",$I161="",$I161=0),"",$N161/$I161)</f>
        <v/>
      </c>
      <c r="Q161" s="10" t="str">
        <f>IF($D161="","",IF($N161&gt;0,"Win",IF($N161&lt;0,"Loss","Even")))</f>
        <v/>
      </c>
      <c r="R161" s="7" t="str">
        <f>IF($D161="","",SUM($N$2:$N161))</f>
        <v/>
      </c>
      <c r="S161" s="7" t="str">
        <f>IF($D161="","",MAX(0,MAX($R$2:$R161)))</f>
        <v/>
      </c>
      <c r="T161" s="7" t="str">
        <f>IF($D161="","",$S161-$R161)</f>
        <v/>
      </c>
    </row>
    <row r="162">
      <c r="A162" s="4" t="n"/>
      <c r="D162" s="5" t="n"/>
      <c r="E162" s="5" t="n"/>
      <c r="F162" s="5" t="n"/>
      <c r="G162" s="6" t="n"/>
      <c r="H162" s="6" t="n"/>
      <c r="I162" s="6" t="n"/>
      <c r="L162" s="7" t="str">
        <f>IF($D162="","",IF($C162="Short",$D162*($E162-$F162),$D162*($F162-$E162)))</f>
        <v/>
      </c>
      <c r="M162" s="7" t="str">
        <f>IF($D162="","",SUM($G162,$H162))</f>
        <v/>
      </c>
      <c r="N162" s="7" t="str">
        <f>IF($D162="","",$L162-$M162)</f>
        <v/>
      </c>
      <c r="O162" s="8" t="str">
        <f>IF($D162="","",IF($D162*$E162+SUM($G162)=0,"",$N162/($D162*$E162+SUM($G162))))</f>
        <v/>
      </c>
      <c r="P162" s="9" t="str">
        <f>IF(OR($D162="",$I162="",$I162=0),"",$N162/$I162)</f>
        <v/>
      </c>
      <c r="Q162" s="10" t="str">
        <f>IF($D162="","",IF($N162&gt;0,"Win",IF($N162&lt;0,"Loss","Even")))</f>
        <v/>
      </c>
      <c r="R162" s="7" t="str">
        <f>IF($D162="","",SUM($N$2:$N162))</f>
        <v/>
      </c>
      <c r="S162" s="7" t="str">
        <f>IF($D162="","",MAX(0,MAX($R$2:$R162)))</f>
        <v/>
      </c>
      <c r="T162" s="7" t="str">
        <f>IF($D162="","",$S162-$R162)</f>
        <v/>
      </c>
    </row>
    <row r="163">
      <c r="A163" s="4" t="n"/>
      <c r="D163" s="5" t="n"/>
      <c r="E163" s="5" t="n"/>
      <c r="F163" s="5" t="n"/>
      <c r="G163" s="6" t="n"/>
      <c r="H163" s="6" t="n"/>
      <c r="I163" s="6" t="n"/>
      <c r="L163" s="7" t="str">
        <f>IF($D163="","",IF($C163="Short",$D163*($E163-$F163),$D163*($F163-$E163)))</f>
        <v/>
      </c>
      <c r="M163" s="7" t="str">
        <f>IF($D163="","",SUM($G163,$H163))</f>
        <v/>
      </c>
      <c r="N163" s="7" t="str">
        <f>IF($D163="","",$L163-$M163)</f>
        <v/>
      </c>
      <c r="O163" s="8" t="str">
        <f>IF($D163="","",IF($D163*$E163+SUM($G163)=0,"",$N163/($D163*$E163+SUM($G163))))</f>
        <v/>
      </c>
      <c r="P163" s="9" t="str">
        <f>IF(OR($D163="",$I163="",$I163=0),"",$N163/$I163)</f>
        <v/>
      </c>
      <c r="Q163" s="10" t="str">
        <f>IF($D163="","",IF($N163&gt;0,"Win",IF($N163&lt;0,"Loss","Even")))</f>
        <v/>
      </c>
      <c r="R163" s="7" t="str">
        <f>IF($D163="","",SUM($N$2:$N163))</f>
        <v/>
      </c>
      <c r="S163" s="7" t="str">
        <f>IF($D163="","",MAX(0,MAX($R$2:$R163)))</f>
        <v/>
      </c>
      <c r="T163" s="7" t="str">
        <f>IF($D163="","",$S163-$R163)</f>
        <v/>
      </c>
    </row>
    <row r="164">
      <c r="A164" s="4" t="n"/>
      <c r="D164" s="5" t="n"/>
      <c r="E164" s="5" t="n"/>
      <c r="F164" s="5" t="n"/>
      <c r="G164" s="6" t="n"/>
      <c r="H164" s="6" t="n"/>
      <c r="I164" s="6" t="n"/>
      <c r="L164" s="7" t="str">
        <f>IF($D164="","",IF($C164="Short",$D164*($E164-$F164),$D164*($F164-$E164)))</f>
        <v/>
      </c>
      <c r="M164" s="7" t="str">
        <f>IF($D164="","",SUM($G164,$H164))</f>
        <v/>
      </c>
      <c r="N164" s="7" t="str">
        <f>IF($D164="","",$L164-$M164)</f>
        <v/>
      </c>
      <c r="O164" s="8" t="str">
        <f>IF($D164="","",IF($D164*$E164+SUM($G164)=0,"",$N164/($D164*$E164+SUM($G164))))</f>
        <v/>
      </c>
      <c r="P164" s="9" t="str">
        <f>IF(OR($D164="",$I164="",$I164=0),"",$N164/$I164)</f>
        <v/>
      </c>
      <c r="Q164" s="10" t="str">
        <f>IF($D164="","",IF($N164&gt;0,"Win",IF($N164&lt;0,"Loss","Even")))</f>
        <v/>
      </c>
      <c r="R164" s="7" t="str">
        <f>IF($D164="","",SUM($N$2:$N164))</f>
        <v/>
      </c>
      <c r="S164" s="7" t="str">
        <f>IF($D164="","",MAX(0,MAX($R$2:$R164)))</f>
        <v/>
      </c>
      <c r="T164" s="7" t="str">
        <f>IF($D164="","",$S164-$R164)</f>
        <v/>
      </c>
    </row>
    <row r="165">
      <c r="A165" s="4" t="n"/>
      <c r="D165" s="5" t="n"/>
      <c r="E165" s="5" t="n"/>
      <c r="F165" s="5" t="n"/>
      <c r="G165" s="6" t="n"/>
      <c r="H165" s="6" t="n"/>
      <c r="I165" s="6" t="n"/>
      <c r="L165" s="7" t="str">
        <f>IF($D165="","",IF($C165="Short",$D165*($E165-$F165),$D165*($F165-$E165)))</f>
        <v/>
      </c>
      <c r="M165" s="7" t="str">
        <f>IF($D165="","",SUM($G165,$H165))</f>
        <v/>
      </c>
      <c r="N165" s="7" t="str">
        <f>IF($D165="","",$L165-$M165)</f>
        <v/>
      </c>
      <c r="O165" s="8" t="str">
        <f>IF($D165="","",IF($D165*$E165+SUM($G165)=0,"",$N165/($D165*$E165+SUM($G165))))</f>
        <v/>
      </c>
      <c r="P165" s="9" t="str">
        <f>IF(OR($D165="",$I165="",$I165=0),"",$N165/$I165)</f>
        <v/>
      </c>
      <c r="Q165" s="10" t="str">
        <f>IF($D165="","",IF($N165&gt;0,"Win",IF($N165&lt;0,"Loss","Even")))</f>
        <v/>
      </c>
      <c r="R165" s="7" t="str">
        <f>IF($D165="","",SUM($N$2:$N165))</f>
        <v/>
      </c>
      <c r="S165" s="7" t="str">
        <f>IF($D165="","",MAX(0,MAX($R$2:$R165)))</f>
        <v/>
      </c>
      <c r="T165" s="7" t="str">
        <f>IF($D165="","",$S165-$R165)</f>
        <v/>
      </c>
    </row>
    <row r="166">
      <c r="A166" s="4" t="n"/>
      <c r="D166" s="5" t="n"/>
      <c r="E166" s="5" t="n"/>
      <c r="F166" s="5" t="n"/>
      <c r="G166" s="6" t="n"/>
      <c r="H166" s="6" t="n"/>
      <c r="I166" s="6" t="n"/>
      <c r="L166" s="7" t="str">
        <f>IF($D166="","",IF($C166="Short",$D166*($E166-$F166),$D166*($F166-$E166)))</f>
        <v/>
      </c>
      <c r="M166" s="7" t="str">
        <f>IF($D166="","",SUM($G166,$H166))</f>
        <v/>
      </c>
      <c r="N166" s="7" t="str">
        <f>IF($D166="","",$L166-$M166)</f>
        <v/>
      </c>
      <c r="O166" s="8" t="str">
        <f>IF($D166="","",IF($D166*$E166+SUM($G166)=0,"",$N166/($D166*$E166+SUM($G166))))</f>
        <v/>
      </c>
      <c r="P166" s="9" t="str">
        <f>IF(OR($D166="",$I166="",$I166=0),"",$N166/$I166)</f>
        <v/>
      </c>
      <c r="Q166" s="10" t="str">
        <f>IF($D166="","",IF($N166&gt;0,"Win",IF($N166&lt;0,"Loss","Even")))</f>
        <v/>
      </c>
      <c r="R166" s="7" t="str">
        <f>IF($D166="","",SUM($N$2:$N166))</f>
        <v/>
      </c>
      <c r="S166" s="7" t="str">
        <f>IF($D166="","",MAX(0,MAX($R$2:$R166)))</f>
        <v/>
      </c>
      <c r="T166" s="7" t="str">
        <f>IF($D166="","",$S166-$R166)</f>
        <v/>
      </c>
    </row>
    <row r="167">
      <c r="A167" s="4" t="n"/>
      <c r="D167" s="5" t="n"/>
      <c r="E167" s="5" t="n"/>
      <c r="F167" s="5" t="n"/>
      <c r="G167" s="6" t="n"/>
      <c r="H167" s="6" t="n"/>
      <c r="I167" s="6" t="n"/>
      <c r="L167" s="7" t="str">
        <f>IF($D167="","",IF($C167="Short",$D167*($E167-$F167),$D167*($F167-$E167)))</f>
        <v/>
      </c>
      <c r="M167" s="7" t="str">
        <f>IF($D167="","",SUM($G167,$H167))</f>
        <v/>
      </c>
      <c r="N167" s="7" t="str">
        <f>IF($D167="","",$L167-$M167)</f>
        <v/>
      </c>
      <c r="O167" s="8" t="str">
        <f>IF($D167="","",IF($D167*$E167+SUM($G167)=0,"",$N167/($D167*$E167+SUM($G167))))</f>
        <v/>
      </c>
      <c r="P167" s="9" t="str">
        <f>IF(OR($D167="",$I167="",$I167=0),"",$N167/$I167)</f>
        <v/>
      </c>
      <c r="Q167" s="10" t="str">
        <f>IF($D167="","",IF($N167&gt;0,"Win",IF($N167&lt;0,"Loss","Even")))</f>
        <v/>
      </c>
      <c r="R167" s="7" t="str">
        <f>IF($D167="","",SUM($N$2:$N167))</f>
        <v/>
      </c>
      <c r="S167" s="7" t="str">
        <f>IF($D167="","",MAX(0,MAX($R$2:$R167)))</f>
        <v/>
      </c>
      <c r="T167" s="7" t="str">
        <f>IF($D167="","",$S167-$R167)</f>
        <v/>
      </c>
    </row>
    <row r="168">
      <c r="A168" s="4" t="n"/>
      <c r="D168" s="5" t="n"/>
      <c r="E168" s="5" t="n"/>
      <c r="F168" s="5" t="n"/>
      <c r="G168" s="6" t="n"/>
      <c r="H168" s="6" t="n"/>
      <c r="I168" s="6" t="n"/>
      <c r="L168" s="7" t="str">
        <f>IF($D168="","",IF($C168="Short",$D168*($E168-$F168),$D168*($F168-$E168)))</f>
        <v/>
      </c>
      <c r="M168" s="7" t="str">
        <f>IF($D168="","",SUM($G168,$H168))</f>
        <v/>
      </c>
      <c r="N168" s="7" t="str">
        <f>IF($D168="","",$L168-$M168)</f>
        <v/>
      </c>
      <c r="O168" s="8" t="str">
        <f>IF($D168="","",IF($D168*$E168+SUM($G168)=0,"",$N168/($D168*$E168+SUM($G168))))</f>
        <v/>
      </c>
      <c r="P168" s="9" t="str">
        <f>IF(OR($D168="",$I168="",$I168=0),"",$N168/$I168)</f>
        <v/>
      </c>
      <c r="Q168" s="10" t="str">
        <f>IF($D168="","",IF($N168&gt;0,"Win",IF($N168&lt;0,"Loss","Even")))</f>
        <v/>
      </c>
      <c r="R168" s="7" t="str">
        <f>IF($D168="","",SUM($N$2:$N168))</f>
        <v/>
      </c>
      <c r="S168" s="7" t="str">
        <f>IF($D168="","",MAX(0,MAX($R$2:$R168)))</f>
        <v/>
      </c>
      <c r="T168" s="7" t="str">
        <f>IF($D168="","",$S168-$R168)</f>
        <v/>
      </c>
    </row>
    <row r="169">
      <c r="A169" s="4" t="n"/>
      <c r="D169" s="5" t="n"/>
      <c r="E169" s="5" t="n"/>
      <c r="F169" s="5" t="n"/>
      <c r="G169" s="6" t="n"/>
      <c r="H169" s="6" t="n"/>
      <c r="I169" s="6" t="n"/>
      <c r="L169" s="7" t="str">
        <f>IF($D169="","",IF($C169="Short",$D169*($E169-$F169),$D169*($F169-$E169)))</f>
        <v/>
      </c>
      <c r="M169" s="7" t="str">
        <f>IF($D169="","",SUM($G169,$H169))</f>
        <v/>
      </c>
      <c r="N169" s="7" t="str">
        <f>IF($D169="","",$L169-$M169)</f>
        <v/>
      </c>
      <c r="O169" s="8" t="str">
        <f>IF($D169="","",IF($D169*$E169+SUM($G169)=0,"",$N169/($D169*$E169+SUM($G169))))</f>
        <v/>
      </c>
      <c r="P169" s="9" t="str">
        <f>IF(OR($D169="",$I169="",$I169=0),"",$N169/$I169)</f>
        <v/>
      </c>
      <c r="Q169" s="10" t="str">
        <f>IF($D169="","",IF($N169&gt;0,"Win",IF($N169&lt;0,"Loss","Even")))</f>
        <v/>
      </c>
      <c r="R169" s="7" t="str">
        <f>IF($D169="","",SUM($N$2:$N169))</f>
        <v/>
      </c>
      <c r="S169" s="7" t="str">
        <f>IF($D169="","",MAX(0,MAX($R$2:$R169)))</f>
        <v/>
      </c>
      <c r="T169" s="7" t="str">
        <f>IF($D169="","",$S169-$R169)</f>
        <v/>
      </c>
    </row>
    <row r="170">
      <c r="A170" s="4" t="n"/>
      <c r="D170" s="5" t="n"/>
      <c r="E170" s="5" t="n"/>
      <c r="F170" s="5" t="n"/>
      <c r="G170" s="6" t="n"/>
      <c r="H170" s="6" t="n"/>
      <c r="I170" s="6" t="n"/>
      <c r="L170" s="7" t="str">
        <f>IF($D170="","",IF($C170="Short",$D170*($E170-$F170),$D170*($F170-$E170)))</f>
        <v/>
      </c>
      <c r="M170" s="7" t="str">
        <f>IF($D170="","",SUM($G170,$H170))</f>
        <v/>
      </c>
      <c r="N170" s="7" t="str">
        <f>IF($D170="","",$L170-$M170)</f>
        <v/>
      </c>
      <c r="O170" s="8" t="str">
        <f>IF($D170="","",IF($D170*$E170+SUM($G170)=0,"",$N170/($D170*$E170+SUM($G170))))</f>
        <v/>
      </c>
      <c r="P170" s="9" t="str">
        <f>IF(OR($D170="",$I170="",$I170=0),"",$N170/$I170)</f>
        <v/>
      </c>
      <c r="Q170" s="10" t="str">
        <f>IF($D170="","",IF($N170&gt;0,"Win",IF($N170&lt;0,"Loss","Even")))</f>
        <v/>
      </c>
      <c r="R170" s="7" t="str">
        <f>IF($D170="","",SUM($N$2:$N170))</f>
        <v/>
      </c>
      <c r="S170" s="7" t="str">
        <f>IF($D170="","",MAX(0,MAX($R$2:$R170)))</f>
        <v/>
      </c>
      <c r="T170" s="7" t="str">
        <f>IF($D170="","",$S170-$R170)</f>
        <v/>
      </c>
    </row>
    <row r="171">
      <c r="A171" s="4" t="n"/>
      <c r="D171" s="5" t="n"/>
      <c r="E171" s="5" t="n"/>
      <c r="F171" s="5" t="n"/>
      <c r="G171" s="6" t="n"/>
      <c r="H171" s="6" t="n"/>
      <c r="I171" s="6" t="n"/>
      <c r="L171" s="7" t="str">
        <f>IF($D171="","",IF($C171="Short",$D171*($E171-$F171),$D171*($F171-$E171)))</f>
        <v/>
      </c>
      <c r="M171" s="7" t="str">
        <f>IF($D171="","",SUM($G171,$H171))</f>
        <v/>
      </c>
      <c r="N171" s="7" t="str">
        <f>IF($D171="","",$L171-$M171)</f>
        <v/>
      </c>
      <c r="O171" s="8" t="str">
        <f>IF($D171="","",IF($D171*$E171+SUM($G171)=0,"",$N171/($D171*$E171+SUM($G171))))</f>
        <v/>
      </c>
      <c r="P171" s="9" t="str">
        <f>IF(OR($D171="",$I171="",$I171=0),"",$N171/$I171)</f>
        <v/>
      </c>
      <c r="Q171" s="10" t="str">
        <f>IF($D171="","",IF($N171&gt;0,"Win",IF($N171&lt;0,"Loss","Even")))</f>
        <v/>
      </c>
      <c r="R171" s="7" t="str">
        <f>IF($D171="","",SUM($N$2:$N171))</f>
        <v/>
      </c>
      <c r="S171" s="7" t="str">
        <f>IF($D171="","",MAX(0,MAX($R$2:$R171)))</f>
        <v/>
      </c>
      <c r="T171" s="7" t="str">
        <f>IF($D171="","",$S171-$R171)</f>
        <v/>
      </c>
    </row>
    <row r="172">
      <c r="A172" s="4" t="n"/>
      <c r="D172" s="5" t="n"/>
      <c r="E172" s="5" t="n"/>
      <c r="F172" s="5" t="n"/>
      <c r="G172" s="6" t="n"/>
      <c r="H172" s="6" t="n"/>
      <c r="I172" s="6" t="n"/>
      <c r="L172" s="7" t="str">
        <f>IF($D172="","",IF($C172="Short",$D172*($E172-$F172),$D172*($F172-$E172)))</f>
        <v/>
      </c>
      <c r="M172" s="7" t="str">
        <f>IF($D172="","",SUM($G172,$H172))</f>
        <v/>
      </c>
      <c r="N172" s="7" t="str">
        <f>IF($D172="","",$L172-$M172)</f>
        <v/>
      </c>
      <c r="O172" s="8" t="str">
        <f>IF($D172="","",IF($D172*$E172+SUM($G172)=0,"",$N172/($D172*$E172+SUM($G172))))</f>
        <v/>
      </c>
      <c r="P172" s="9" t="str">
        <f>IF(OR($D172="",$I172="",$I172=0),"",$N172/$I172)</f>
        <v/>
      </c>
      <c r="Q172" s="10" t="str">
        <f>IF($D172="","",IF($N172&gt;0,"Win",IF($N172&lt;0,"Loss","Even")))</f>
        <v/>
      </c>
      <c r="R172" s="7" t="str">
        <f>IF($D172="","",SUM($N$2:$N172))</f>
        <v/>
      </c>
      <c r="S172" s="7" t="str">
        <f>IF($D172="","",MAX(0,MAX($R$2:$R172)))</f>
        <v/>
      </c>
      <c r="T172" s="7" t="str">
        <f>IF($D172="","",$S172-$R172)</f>
        <v/>
      </c>
    </row>
    <row r="173">
      <c r="A173" s="4" t="n"/>
      <c r="D173" s="5" t="n"/>
      <c r="E173" s="5" t="n"/>
      <c r="F173" s="5" t="n"/>
      <c r="G173" s="6" t="n"/>
      <c r="H173" s="6" t="n"/>
      <c r="I173" s="6" t="n"/>
      <c r="L173" s="7" t="str">
        <f>IF($D173="","",IF($C173="Short",$D173*($E173-$F173),$D173*($F173-$E173)))</f>
        <v/>
      </c>
      <c r="M173" s="7" t="str">
        <f>IF($D173="","",SUM($G173,$H173))</f>
        <v/>
      </c>
      <c r="N173" s="7" t="str">
        <f>IF($D173="","",$L173-$M173)</f>
        <v/>
      </c>
      <c r="O173" s="8" t="str">
        <f>IF($D173="","",IF($D173*$E173+SUM($G173)=0,"",$N173/($D173*$E173+SUM($G173))))</f>
        <v/>
      </c>
      <c r="P173" s="9" t="str">
        <f>IF(OR($D173="",$I173="",$I173=0),"",$N173/$I173)</f>
        <v/>
      </c>
      <c r="Q173" s="10" t="str">
        <f>IF($D173="","",IF($N173&gt;0,"Win",IF($N173&lt;0,"Loss","Even")))</f>
        <v/>
      </c>
      <c r="R173" s="7" t="str">
        <f>IF($D173="","",SUM($N$2:$N173))</f>
        <v/>
      </c>
      <c r="S173" s="7" t="str">
        <f>IF($D173="","",MAX(0,MAX($R$2:$R173)))</f>
        <v/>
      </c>
      <c r="T173" s="7" t="str">
        <f>IF($D173="","",$S173-$R173)</f>
        <v/>
      </c>
    </row>
    <row r="174">
      <c r="A174" s="4" t="n"/>
      <c r="D174" s="5" t="n"/>
      <c r="E174" s="5" t="n"/>
      <c r="F174" s="5" t="n"/>
      <c r="G174" s="6" t="n"/>
      <c r="H174" s="6" t="n"/>
      <c r="I174" s="6" t="n"/>
      <c r="L174" s="7" t="str">
        <f>IF($D174="","",IF($C174="Short",$D174*($E174-$F174),$D174*($F174-$E174)))</f>
        <v/>
      </c>
      <c r="M174" s="7" t="str">
        <f>IF($D174="","",SUM($G174,$H174))</f>
        <v/>
      </c>
      <c r="N174" s="7" t="str">
        <f>IF($D174="","",$L174-$M174)</f>
        <v/>
      </c>
      <c r="O174" s="8" t="str">
        <f>IF($D174="","",IF($D174*$E174+SUM($G174)=0,"",$N174/($D174*$E174+SUM($G174))))</f>
        <v/>
      </c>
      <c r="P174" s="9" t="str">
        <f>IF(OR($D174="",$I174="",$I174=0),"",$N174/$I174)</f>
        <v/>
      </c>
      <c r="Q174" s="10" t="str">
        <f>IF($D174="","",IF($N174&gt;0,"Win",IF($N174&lt;0,"Loss","Even")))</f>
        <v/>
      </c>
      <c r="R174" s="7" t="str">
        <f>IF($D174="","",SUM($N$2:$N174))</f>
        <v/>
      </c>
      <c r="S174" s="7" t="str">
        <f>IF($D174="","",MAX(0,MAX($R$2:$R174)))</f>
        <v/>
      </c>
      <c r="T174" s="7" t="str">
        <f>IF($D174="","",$S174-$R174)</f>
        <v/>
      </c>
    </row>
    <row r="175">
      <c r="A175" s="4" t="n"/>
      <c r="D175" s="5" t="n"/>
      <c r="E175" s="5" t="n"/>
      <c r="F175" s="5" t="n"/>
      <c r="G175" s="6" t="n"/>
      <c r="H175" s="6" t="n"/>
      <c r="I175" s="6" t="n"/>
      <c r="L175" s="7" t="str">
        <f>IF($D175="","",IF($C175="Short",$D175*($E175-$F175),$D175*($F175-$E175)))</f>
        <v/>
      </c>
      <c r="M175" s="7" t="str">
        <f>IF($D175="","",SUM($G175,$H175))</f>
        <v/>
      </c>
      <c r="N175" s="7" t="str">
        <f>IF($D175="","",$L175-$M175)</f>
        <v/>
      </c>
      <c r="O175" s="8" t="str">
        <f>IF($D175="","",IF($D175*$E175+SUM($G175)=0,"",$N175/($D175*$E175+SUM($G175))))</f>
        <v/>
      </c>
      <c r="P175" s="9" t="str">
        <f>IF(OR($D175="",$I175="",$I175=0),"",$N175/$I175)</f>
        <v/>
      </c>
      <c r="Q175" s="10" t="str">
        <f>IF($D175="","",IF($N175&gt;0,"Win",IF($N175&lt;0,"Loss","Even")))</f>
        <v/>
      </c>
      <c r="R175" s="7" t="str">
        <f>IF($D175="","",SUM($N$2:$N175))</f>
        <v/>
      </c>
      <c r="S175" s="7" t="str">
        <f>IF($D175="","",MAX(0,MAX($R$2:$R175)))</f>
        <v/>
      </c>
      <c r="T175" s="7" t="str">
        <f>IF($D175="","",$S175-$R175)</f>
        <v/>
      </c>
    </row>
    <row r="176">
      <c r="A176" s="4" t="n"/>
      <c r="D176" s="5" t="n"/>
      <c r="E176" s="5" t="n"/>
      <c r="F176" s="5" t="n"/>
      <c r="G176" s="6" t="n"/>
      <c r="H176" s="6" t="n"/>
      <c r="I176" s="6" t="n"/>
      <c r="L176" s="7" t="str">
        <f>IF($D176="","",IF($C176="Short",$D176*($E176-$F176),$D176*($F176-$E176)))</f>
        <v/>
      </c>
      <c r="M176" s="7" t="str">
        <f>IF($D176="","",SUM($G176,$H176))</f>
        <v/>
      </c>
      <c r="N176" s="7" t="str">
        <f>IF($D176="","",$L176-$M176)</f>
        <v/>
      </c>
      <c r="O176" s="8" t="str">
        <f>IF($D176="","",IF($D176*$E176+SUM($G176)=0,"",$N176/($D176*$E176+SUM($G176))))</f>
        <v/>
      </c>
      <c r="P176" s="9" t="str">
        <f>IF(OR($D176="",$I176="",$I176=0),"",$N176/$I176)</f>
        <v/>
      </c>
      <c r="Q176" s="10" t="str">
        <f>IF($D176="","",IF($N176&gt;0,"Win",IF($N176&lt;0,"Loss","Even")))</f>
        <v/>
      </c>
      <c r="R176" s="7" t="str">
        <f>IF($D176="","",SUM($N$2:$N176))</f>
        <v/>
      </c>
      <c r="S176" s="7" t="str">
        <f>IF($D176="","",MAX(0,MAX($R$2:$R176)))</f>
        <v/>
      </c>
      <c r="T176" s="7" t="str">
        <f>IF($D176="","",$S176-$R176)</f>
        <v/>
      </c>
    </row>
    <row r="177">
      <c r="A177" s="4" t="n"/>
      <c r="D177" s="5" t="n"/>
      <c r="E177" s="5" t="n"/>
      <c r="F177" s="5" t="n"/>
      <c r="G177" s="6" t="n"/>
      <c r="H177" s="6" t="n"/>
      <c r="I177" s="6" t="n"/>
      <c r="L177" s="7" t="str">
        <f>IF($D177="","",IF($C177="Short",$D177*($E177-$F177),$D177*($F177-$E177)))</f>
        <v/>
      </c>
      <c r="M177" s="7" t="str">
        <f>IF($D177="","",SUM($G177,$H177))</f>
        <v/>
      </c>
      <c r="N177" s="7" t="str">
        <f>IF($D177="","",$L177-$M177)</f>
        <v/>
      </c>
      <c r="O177" s="8" t="str">
        <f>IF($D177="","",IF($D177*$E177+SUM($G177)=0,"",$N177/($D177*$E177+SUM($G177))))</f>
        <v/>
      </c>
      <c r="P177" s="9" t="str">
        <f>IF(OR($D177="",$I177="",$I177=0),"",$N177/$I177)</f>
        <v/>
      </c>
      <c r="Q177" s="10" t="str">
        <f>IF($D177="","",IF($N177&gt;0,"Win",IF($N177&lt;0,"Loss","Even")))</f>
        <v/>
      </c>
      <c r="R177" s="7" t="str">
        <f>IF($D177="","",SUM($N$2:$N177))</f>
        <v/>
      </c>
      <c r="S177" s="7" t="str">
        <f>IF($D177="","",MAX(0,MAX($R$2:$R177)))</f>
        <v/>
      </c>
      <c r="T177" s="7" t="str">
        <f>IF($D177="","",$S177-$R177)</f>
        <v/>
      </c>
    </row>
    <row r="178">
      <c r="A178" s="4" t="n"/>
      <c r="D178" s="5" t="n"/>
      <c r="E178" s="5" t="n"/>
      <c r="F178" s="5" t="n"/>
      <c r="G178" s="6" t="n"/>
      <c r="H178" s="6" t="n"/>
      <c r="I178" s="6" t="n"/>
      <c r="L178" s="7" t="str">
        <f>IF($D178="","",IF($C178="Short",$D178*($E178-$F178),$D178*($F178-$E178)))</f>
        <v/>
      </c>
      <c r="M178" s="7" t="str">
        <f>IF($D178="","",SUM($G178,$H178))</f>
        <v/>
      </c>
      <c r="N178" s="7" t="str">
        <f>IF($D178="","",$L178-$M178)</f>
        <v/>
      </c>
      <c r="O178" s="8" t="str">
        <f>IF($D178="","",IF($D178*$E178+SUM($G178)=0,"",$N178/($D178*$E178+SUM($G178))))</f>
        <v/>
      </c>
      <c r="P178" s="9" t="str">
        <f>IF(OR($D178="",$I178="",$I178=0),"",$N178/$I178)</f>
        <v/>
      </c>
      <c r="Q178" s="10" t="str">
        <f>IF($D178="","",IF($N178&gt;0,"Win",IF($N178&lt;0,"Loss","Even")))</f>
        <v/>
      </c>
      <c r="R178" s="7" t="str">
        <f>IF($D178="","",SUM($N$2:$N178))</f>
        <v/>
      </c>
      <c r="S178" s="7" t="str">
        <f>IF($D178="","",MAX(0,MAX($R$2:$R178)))</f>
        <v/>
      </c>
      <c r="T178" s="7" t="str">
        <f>IF($D178="","",$S178-$R178)</f>
        <v/>
      </c>
    </row>
    <row r="179">
      <c r="A179" s="4" t="n"/>
      <c r="D179" s="5" t="n"/>
      <c r="E179" s="5" t="n"/>
      <c r="F179" s="5" t="n"/>
      <c r="G179" s="6" t="n"/>
      <c r="H179" s="6" t="n"/>
      <c r="I179" s="6" t="n"/>
      <c r="L179" s="7" t="str">
        <f>IF($D179="","",IF($C179="Short",$D179*($E179-$F179),$D179*($F179-$E179)))</f>
        <v/>
      </c>
      <c r="M179" s="7" t="str">
        <f>IF($D179="","",SUM($G179,$H179))</f>
        <v/>
      </c>
      <c r="N179" s="7" t="str">
        <f>IF($D179="","",$L179-$M179)</f>
        <v/>
      </c>
      <c r="O179" s="8" t="str">
        <f>IF($D179="","",IF($D179*$E179+SUM($G179)=0,"",$N179/($D179*$E179+SUM($G179))))</f>
        <v/>
      </c>
      <c r="P179" s="9" t="str">
        <f>IF(OR($D179="",$I179="",$I179=0),"",$N179/$I179)</f>
        <v/>
      </c>
      <c r="Q179" s="10" t="str">
        <f>IF($D179="","",IF($N179&gt;0,"Win",IF($N179&lt;0,"Loss","Even")))</f>
        <v/>
      </c>
      <c r="R179" s="7" t="str">
        <f>IF($D179="","",SUM($N$2:$N179))</f>
        <v/>
      </c>
      <c r="S179" s="7" t="str">
        <f>IF($D179="","",MAX(0,MAX($R$2:$R179)))</f>
        <v/>
      </c>
      <c r="T179" s="7" t="str">
        <f>IF($D179="","",$S179-$R179)</f>
        <v/>
      </c>
    </row>
    <row r="180">
      <c r="A180" s="4" t="n"/>
      <c r="D180" s="5" t="n"/>
      <c r="E180" s="5" t="n"/>
      <c r="F180" s="5" t="n"/>
      <c r="G180" s="6" t="n"/>
      <c r="H180" s="6" t="n"/>
      <c r="I180" s="6" t="n"/>
      <c r="L180" s="7" t="str">
        <f>IF($D180="","",IF($C180="Short",$D180*($E180-$F180),$D180*($F180-$E180)))</f>
        <v/>
      </c>
      <c r="M180" s="7" t="str">
        <f>IF($D180="","",SUM($G180,$H180))</f>
        <v/>
      </c>
      <c r="N180" s="7" t="str">
        <f>IF($D180="","",$L180-$M180)</f>
        <v/>
      </c>
      <c r="O180" s="8" t="str">
        <f>IF($D180="","",IF($D180*$E180+SUM($G180)=0,"",$N180/($D180*$E180+SUM($G180))))</f>
        <v/>
      </c>
      <c r="P180" s="9" t="str">
        <f>IF(OR($D180="",$I180="",$I180=0),"",$N180/$I180)</f>
        <v/>
      </c>
      <c r="Q180" s="10" t="str">
        <f>IF($D180="","",IF($N180&gt;0,"Win",IF($N180&lt;0,"Loss","Even")))</f>
        <v/>
      </c>
      <c r="R180" s="7" t="str">
        <f>IF($D180="","",SUM($N$2:$N180))</f>
        <v/>
      </c>
      <c r="S180" s="7" t="str">
        <f>IF($D180="","",MAX(0,MAX($R$2:$R180)))</f>
        <v/>
      </c>
      <c r="T180" s="7" t="str">
        <f>IF($D180="","",$S180-$R180)</f>
        <v/>
      </c>
    </row>
    <row r="181">
      <c r="A181" s="4" t="n"/>
      <c r="D181" s="5" t="n"/>
      <c r="E181" s="5" t="n"/>
      <c r="F181" s="5" t="n"/>
      <c r="G181" s="6" t="n"/>
      <c r="H181" s="6" t="n"/>
      <c r="I181" s="6" t="n"/>
      <c r="L181" s="7" t="str">
        <f>IF($D181="","",IF($C181="Short",$D181*($E181-$F181),$D181*($F181-$E181)))</f>
        <v/>
      </c>
      <c r="M181" s="7" t="str">
        <f>IF($D181="","",SUM($G181,$H181))</f>
        <v/>
      </c>
      <c r="N181" s="7" t="str">
        <f>IF($D181="","",$L181-$M181)</f>
        <v/>
      </c>
      <c r="O181" s="8" t="str">
        <f>IF($D181="","",IF($D181*$E181+SUM($G181)=0,"",$N181/($D181*$E181+SUM($G181))))</f>
        <v/>
      </c>
      <c r="P181" s="9" t="str">
        <f>IF(OR($D181="",$I181="",$I181=0),"",$N181/$I181)</f>
        <v/>
      </c>
      <c r="Q181" s="10" t="str">
        <f>IF($D181="","",IF($N181&gt;0,"Win",IF($N181&lt;0,"Loss","Even")))</f>
        <v/>
      </c>
      <c r="R181" s="7" t="str">
        <f>IF($D181="","",SUM($N$2:$N181))</f>
        <v/>
      </c>
      <c r="S181" s="7" t="str">
        <f>IF($D181="","",MAX(0,MAX($R$2:$R181)))</f>
        <v/>
      </c>
      <c r="T181" s="7" t="str">
        <f>IF($D181="","",$S181-$R181)</f>
        <v/>
      </c>
    </row>
    <row r="182">
      <c r="A182" s="4" t="n"/>
      <c r="D182" s="5" t="n"/>
      <c r="E182" s="5" t="n"/>
      <c r="F182" s="5" t="n"/>
      <c r="G182" s="6" t="n"/>
      <c r="H182" s="6" t="n"/>
      <c r="I182" s="6" t="n"/>
      <c r="L182" s="7" t="str">
        <f>IF($D182="","",IF($C182="Short",$D182*($E182-$F182),$D182*($F182-$E182)))</f>
        <v/>
      </c>
      <c r="M182" s="7" t="str">
        <f>IF($D182="","",SUM($G182,$H182))</f>
        <v/>
      </c>
      <c r="N182" s="7" t="str">
        <f>IF($D182="","",$L182-$M182)</f>
        <v/>
      </c>
      <c r="O182" s="8" t="str">
        <f>IF($D182="","",IF($D182*$E182+SUM($G182)=0,"",$N182/($D182*$E182+SUM($G182))))</f>
        <v/>
      </c>
      <c r="P182" s="9" t="str">
        <f>IF(OR($D182="",$I182="",$I182=0),"",$N182/$I182)</f>
        <v/>
      </c>
      <c r="Q182" s="10" t="str">
        <f>IF($D182="","",IF($N182&gt;0,"Win",IF($N182&lt;0,"Loss","Even")))</f>
        <v/>
      </c>
      <c r="R182" s="7" t="str">
        <f>IF($D182="","",SUM($N$2:$N182))</f>
        <v/>
      </c>
      <c r="S182" s="7" t="str">
        <f>IF($D182="","",MAX(0,MAX($R$2:$R182)))</f>
        <v/>
      </c>
      <c r="T182" s="7" t="str">
        <f>IF($D182="","",$S182-$R182)</f>
        <v/>
      </c>
    </row>
    <row r="183">
      <c r="A183" s="4" t="n"/>
      <c r="D183" s="5" t="n"/>
      <c r="E183" s="5" t="n"/>
      <c r="F183" s="5" t="n"/>
      <c r="G183" s="6" t="n"/>
      <c r="H183" s="6" t="n"/>
      <c r="I183" s="6" t="n"/>
      <c r="L183" s="7" t="str">
        <f>IF($D183="","",IF($C183="Short",$D183*($E183-$F183),$D183*($F183-$E183)))</f>
        <v/>
      </c>
      <c r="M183" s="7" t="str">
        <f>IF($D183="","",SUM($G183,$H183))</f>
        <v/>
      </c>
      <c r="N183" s="7" t="str">
        <f>IF($D183="","",$L183-$M183)</f>
        <v/>
      </c>
      <c r="O183" s="8" t="str">
        <f>IF($D183="","",IF($D183*$E183+SUM($G183)=0,"",$N183/($D183*$E183+SUM($G183))))</f>
        <v/>
      </c>
      <c r="P183" s="9" t="str">
        <f>IF(OR($D183="",$I183="",$I183=0),"",$N183/$I183)</f>
        <v/>
      </c>
      <c r="Q183" s="10" t="str">
        <f>IF($D183="","",IF($N183&gt;0,"Win",IF($N183&lt;0,"Loss","Even")))</f>
        <v/>
      </c>
      <c r="R183" s="7" t="str">
        <f>IF($D183="","",SUM($N$2:$N183))</f>
        <v/>
      </c>
      <c r="S183" s="7" t="str">
        <f>IF($D183="","",MAX(0,MAX($R$2:$R183)))</f>
        <v/>
      </c>
      <c r="T183" s="7" t="str">
        <f>IF($D183="","",$S183-$R183)</f>
        <v/>
      </c>
    </row>
    <row r="184">
      <c r="A184" s="4" t="n"/>
      <c r="D184" s="5" t="n"/>
      <c r="E184" s="5" t="n"/>
      <c r="F184" s="5" t="n"/>
      <c r="G184" s="6" t="n"/>
      <c r="H184" s="6" t="n"/>
      <c r="I184" s="6" t="n"/>
      <c r="L184" s="7" t="str">
        <f>IF($D184="","",IF($C184="Short",$D184*($E184-$F184),$D184*($F184-$E184)))</f>
        <v/>
      </c>
      <c r="M184" s="7" t="str">
        <f>IF($D184="","",SUM($G184,$H184))</f>
        <v/>
      </c>
      <c r="N184" s="7" t="str">
        <f>IF($D184="","",$L184-$M184)</f>
        <v/>
      </c>
      <c r="O184" s="8" t="str">
        <f>IF($D184="","",IF($D184*$E184+SUM($G184)=0,"",$N184/($D184*$E184+SUM($G184))))</f>
        <v/>
      </c>
      <c r="P184" s="9" t="str">
        <f>IF(OR($D184="",$I184="",$I184=0),"",$N184/$I184)</f>
        <v/>
      </c>
      <c r="Q184" s="10" t="str">
        <f>IF($D184="","",IF($N184&gt;0,"Win",IF($N184&lt;0,"Loss","Even")))</f>
        <v/>
      </c>
      <c r="R184" s="7" t="str">
        <f>IF($D184="","",SUM($N$2:$N184))</f>
        <v/>
      </c>
      <c r="S184" s="7" t="str">
        <f>IF($D184="","",MAX(0,MAX($R$2:$R184)))</f>
        <v/>
      </c>
      <c r="T184" s="7" t="str">
        <f>IF($D184="","",$S184-$R184)</f>
        <v/>
      </c>
    </row>
    <row r="185">
      <c r="A185" s="4" t="n"/>
      <c r="D185" s="5" t="n"/>
      <c r="E185" s="5" t="n"/>
      <c r="F185" s="5" t="n"/>
      <c r="G185" s="6" t="n"/>
      <c r="H185" s="6" t="n"/>
      <c r="I185" s="6" t="n"/>
      <c r="L185" s="7" t="str">
        <f>IF($D185="","",IF($C185="Short",$D185*($E185-$F185),$D185*($F185-$E185)))</f>
        <v/>
      </c>
      <c r="M185" s="7" t="str">
        <f>IF($D185="","",SUM($G185,$H185))</f>
        <v/>
      </c>
      <c r="N185" s="7" t="str">
        <f>IF($D185="","",$L185-$M185)</f>
        <v/>
      </c>
      <c r="O185" s="8" t="str">
        <f>IF($D185="","",IF($D185*$E185+SUM($G185)=0,"",$N185/($D185*$E185+SUM($G185))))</f>
        <v/>
      </c>
      <c r="P185" s="9" t="str">
        <f>IF(OR($D185="",$I185="",$I185=0),"",$N185/$I185)</f>
        <v/>
      </c>
      <c r="Q185" s="10" t="str">
        <f>IF($D185="","",IF($N185&gt;0,"Win",IF($N185&lt;0,"Loss","Even")))</f>
        <v/>
      </c>
      <c r="R185" s="7" t="str">
        <f>IF($D185="","",SUM($N$2:$N185))</f>
        <v/>
      </c>
      <c r="S185" s="7" t="str">
        <f>IF($D185="","",MAX(0,MAX($R$2:$R185)))</f>
        <v/>
      </c>
      <c r="T185" s="7" t="str">
        <f>IF($D185="","",$S185-$R185)</f>
        <v/>
      </c>
    </row>
    <row r="186">
      <c r="A186" s="4" t="n"/>
      <c r="D186" s="5" t="n"/>
      <c r="E186" s="5" t="n"/>
      <c r="F186" s="5" t="n"/>
      <c r="G186" s="6" t="n"/>
      <c r="H186" s="6" t="n"/>
      <c r="I186" s="6" t="n"/>
      <c r="L186" s="7" t="str">
        <f>IF($D186="","",IF($C186="Short",$D186*($E186-$F186),$D186*($F186-$E186)))</f>
        <v/>
      </c>
      <c r="M186" s="7" t="str">
        <f>IF($D186="","",SUM($G186,$H186))</f>
        <v/>
      </c>
      <c r="N186" s="7" t="str">
        <f>IF($D186="","",$L186-$M186)</f>
        <v/>
      </c>
      <c r="O186" s="8" t="str">
        <f>IF($D186="","",IF($D186*$E186+SUM($G186)=0,"",$N186/($D186*$E186+SUM($G186))))</f>
        <v/>
      </c>
      <c r="P186" s="9" t="str">
        <f>IF(OR($D186="",$I186="",$I186=0),"",$N186/$I186)</f>
        <v/>
      </c>
      <c r="Q186" s="10" t="str">
        <f>IF($D186="","",IF($N186&gt;0,"Win",IF($N186&lt;0,"Loss","Even")))</f>
        <v/>
      </c>
      <c r="R186" s="7" t="str">
        <f>IF($D186="","",SUM($N$2:$N186))</f>
        <v/>
      </c>
      <c r="S186" s="7" t="str">
        <f>IF($D186="","",MAX(0,MAX($R$2:$R186)))</f>
        <v/>
      </c>
      <c r="T186" s="7" t="str">
        <f>IF($D186="","",$S186-$R186)</f>
        <v/>
      </c>
    </row>
    <row r="187">
      <c r="A187" s="4" t="n"/>
      <c r="D187" s="5" t="n"/>
      <c r="E187" s="5" t="n"/>
      <c r="F187" s="5" t="n"/>
      <c r="G187" s="6" t="n"/>
      <c r="H187" s="6" t="n"/>
      <c r="I187" s="6" t="n"/>
      <c r="L187" s="7" t="str">
        <f>IF($D187="","",IF($C187="Short",$D187*($E187-$F187),$D187*($F187-$E187)))</f>
        <v/>
      </c>
      <c r="M187" s="7" t="str">
        <f>IF($D187="","",SUM($G187,$H187))</f>
        <v/>
      </c>
      <c r="N187" s="7" t="str">
        <f>IF($D187="","",$L187-$M187)</f>
        <v/>
      </c>
      <c r="O187" s="8" t="str">
        <f>IF($D187="","",IF($D187*$E187+SUM($G187)=0,"",$N187/($D187*$E187+SUM($G187))))</f>
        <v/>
      </c>
      <c r="P187" s="9" t="str">
        <f>IF(OR($D187="",$I187="",$I187=0),"",$N187/$I187)</f>
        <v/>
      </c>
      <c r="Q187" s="10" t="str">
        <f>IF($D187="","",IF($N187&gt;0,"Win",IF($N187&lt;0,"Loss","Even")))</f>
        <v/>
      </c>
      <c r="R187" s="7" t="str">
        <f>IF($D187="","",SUM($N$2:$N187))</f>
        <v/>
      </c>
      <c r="S187" s="7" t="str">
        <f>IF($D187="","",MAX(0,MAX($R$2:$R187)))</f>
        <v/>
      </c>
      <c r="T187" s="7" t="str">
        <f>IF($D187="","",$S187-$R187)</f>
        <v/>
      </c>
    </row>
    <row r="188">
      <c r="A188" s="4" t="n"/>
      <c r="D188" s="5" t="n"/>
      <c r="E188" s="5" t="n"/>
      <c r="F188" s="5" t="n"/>
      <c r="G188" s="6" t="n"/>
      <c r="H188" s="6" t="n"/>
      <c r="I188" s="6" t="n"/>
      <c r="L188" s="7" t="str">
        <f>IF($D188="","",IF($C188="Short",$D188*($E188-$F188),$D188*($F188-$E188)))</f>
        <v/>
      </c>
      <c r="M188" s="7" t="str">
        <f>IF($D188="","",SUM($G188,$H188))</f>
        <v/>
      </c>
      <c r="N188" s="7" t="str">
        <f>IF($D188="","",$L188-$M188)</f>
        <v/>
      </c>
      <c r="O188" s="8" t="str">
        <f>IF($D188="","",IF($D188*$E188+SUM($G188)=0,"",$N188/($D188*$E188+SUM($G188))))</f>
        <v/>
      </c>
      <c r="P188" s="9" t="str">
        <f>IF(OR($D188="",$I188="",$I188=0),"",$N188/$I188)</f>
        <v/>
      </c>
      <c r="Q188" s="10" t="str">
        <f>IF($D188="","",IF($N188&gt;0,"Win",IF($N188&lt;0,"Loss","Even")))</f>
        <v/>
      </c>
      <c r="R188" s="7" t="str">
        <f>IF($D188="","",SUM($N$2:$N188))</f>
        <v/>
      </c>
      <c r="S188" s="7" t="str">
        <f>IF($D188="","",MAX(0,MAX($R$2:$R188)))</f>
        <v/>
      </c>
      <c r="T188" s="7" t="str">
        <f>IF($D188="","",$S188-$R188)</f>
        <v/>
      </c>
    </row>
    <row r="189">
      <c r="A189" s="4" t="n"/>
      <c r="D189" s="5" t="n"/>
      <c r="E189" s="5" t="n"/>
      <c r="F189" s="5" t="n"/>
      <c r="G189" s="6" t="n"/>
      <c r="H189" s="6" t="n"/>
      <c r="I189" s="6" t="n"/>
      <c r="L189" s="7" t="str">
        <f>IF($D189="","",IF($C189="Short",$D189*($E189-$F189),$D189*($F189-$E189)))</f>
        <v/>
      </c>
      <c r="M189" s="7" t="str">
        <f>IF($D189="","",SUM($G189,$H189))</f>
        <v/>
      </c>
      <c r="N189" s="7" t="str">
        <f>IF($D189="","",$L189-$M189)</f>
        <v/>
      </c>
      <c r="O189" s="8" t="str">
        <f>IF($D189="","",IF($D189*$E189+SUM($G189)=0,"",$N189/($D189*$E189+SUM($G189))))</f>
        <v/>
      </c>
      <c r="P189" s="9" t="str">
        <f>IF(OR($D189="",$I189="",$I189=0),"",$N189/$I189)</f>
        <v/>
      </c>
      <c r="Q189" s="10" t="str">
        <f>IF($D189="","",IF($N189&gt;0,"Win",IF($N189&lt;0,"Loss","Even")))</f>
        <v/>
      </c>
      <c r="R189" s="7" t="str">
        <f>IF($D189="","",SUM($N$2:$N189))</f>
        <v/>
      </c>
      <c r="S189" s="7" t="str">
        <f>IF($D189="","",MAX(0,MAX($R$2:$R189)))</f>
        <v/>
      </c>
      <c r="T189" s="7" t="str">
        <f>IF($D189="","",$S189-$R189)</f>
        <v/>
      </c>
    </row>
    <row r="190">
      <c r="A190" s="4" t="n"/>
      <c r="D190" s="5" t="n"/>
      <c r="E190" s="5" t="n"/>
      <c r="F190" s="5" t="n"/>
      <c r="G190" s="6" t="n"/>
      <c r="H190" s="6" t="n"/>
      <c r="I190" s="6" t="n"/>
      <c r="L190" s="7" t="str">
        <f>IF($D190="","",IF($C190="Short",$D190*($E190-$F190),$D190*($F190-$E190)))</f>
        <v/>
      </c>
      <c r="M190" s="7" t="str">
        <f>IF($D190="","",SUM($G190,$H190))</f>
        <v/>
      </c>
      <c r="N190" s="7" t="str">
        <f>IF($D190="","",$L190-$M190)</f>
        <v/>
      </c>
      <c r="O190" s="8" t="str">
        <f>IF($D190="","",IF($D190*$E190+SUM($G190)=0,"",$N190/($D190*$E190+SUM($G190))))</f>
        <v/>
      </c>
      <c r="P190" s="9" t="str">
        <f>IF(OR($D190="",$I190="",$I190=0),"",$N190/$I190)</f>
        <v/>
      </c>
      <c r="Q190" s="10" t="str">
        <f>IF($D190="","",IF($N190&gt;0,"Win",IF($N190&lt;0,"Loss","Even")))</f>
        <v/>
      </c>
      <c r="R190" s="7" t="str">
        <f>IF($D190="","",SUM($N$2:$N190))</f>
        <v/>
      </c>
      <c r="S190" s="7" t="str">
        <f>IF($D190="","",MAX(0,MAX($R$2:$R190)))</f>
        <v/>
      </c>
      <c r="T190" s="7" t="str">
        <f>IF($D190="","",$S190-$R190)</f>
        <v/>
      </c>
    </row>
    <row r="191">
      <c r="A191" s="4" t="n"/>
      <c r="D191" s="5" t="n"/>
      <c r="E191" s="5" t="n"/>
      <c r="F191" s="5" t="n"/>
      <c r="G191" s="6" t="n"/>
      <c r="H191" s="6" t="n"/>
      <c r="I191" s="6" t="n"/>
      <c r="L191" s="7" t="str">
        <f>IF($D191="","",IF($C191="Short",$D191*($E191-$F191),$D191*($F191-$E191)))</f>
        <v/>
      </c>
      <c r="M191" s="7" t="str">
        <f>IF($D191="","",SUM($G191,$H191))</f>
        <v/>
      </c>
      <c r="N191" s="7" t="str">
        <f>IF($D191="","",$L191-$M191)</f>
        <v/>
      </c>
      <c r="O191" s="8" t="str">
        <f>IF($D191="","",IF($D191*$E191+SUM($G191)=0,"",$N191/($D191*$E191+SUM($G191))))</f>
        <v/>
      </c>
      <c r="P191" s="9" t="str">
        <f>IF(OR($D191="",$I191="",$I191=0),"",$N191/$I191)</f>
        <v/>
      </c>
      <c r="Q191" s="10" t="str">
        <f>IF($D191="","",IF($N191&gt;0,"Win",IF($N191&lt;0,"Loss","Even")))</f>
        <v/>
      </c>
      <c r="R191" s="7" t="str">
        <f>IF($D191="","",SUM($N$2:$N191))</f>
        <v/>
      </c>
      <c r="S191" s="7" t="str">
        <f>IF($D191="","",MAX(0,MAX($R$2:$R191)))</f>
        <v/>
      </c>
      <c r="T191" s="7" t="str">
        <f>IF($D191="","",$S191-$R191)</f>
        <v/>
      </c>
    </row>
    <row r="192">
      <c r="A192" s="4" t="n"/>
      <c r="D192" s="5" t="n"/>
      <c r="E192" s="5" t="n"/>
      <c r="F192" s="5" t="n"/>
      <c r="G192" s="6" t="n"/>
      <c r="H192" s="6" t="n"/>
      <c r="I192" s="6" t="n"/>
      <c r="L192" s="7" t="str">
        <f>IF($D192="","",IF($C192="Short",$D192*($E192-$F192),$D192*($F192-$E192)))</f>
        <v/>
      </c>
      <c r="M192" s="7" t="str">
        <f>IF($D192="","",SUM($G192,$H192))</f>
        <v/>
      </c>
      <c r="N192" s="7" t="str">
        <f>IF($D192="","",$L192-$M192)</f>
        <v/>
      </c>
      <c r="O192" s="8" t="str">
        <f>IF($D192="","",IF($D192*$E192+SUM($G192)=0,"",$N192/($D192*$E192+SUM($G192))))</f>
        <v/>
      </c>
      <c r="P192" s="9" t="str">
        <f>IF(OR($D192="",$I192="",$I192=0),"",$N192/$I192)</f>
        <v/>
      </c>
      <c r="Q192" s="10" t="str">
        <f>IF($D192="","",IF($N192&gt;0,"Win",IF($N192&lt;0,"Loss","Even")))</f>
        <v/>
      </c>
      <c r="R192" s="7" t="str">
        <f>IF($D192="","",SUM($N$2:$N192))</f>
        <v/>
      </c>
      <c r="S192" s="7" t="str">
        <f>IF($D192="","",MAX(0,MAX($R$2:$R192)))</f>
        <v/>
      </c>
      <c r="T192" s="7" t="str">
        <f>IF($D192="","",$S192-$R192)</f>
        <v/>
      </c>
    </row>
    <row r="193">
      <c r="A193" s="4" t="n"/>
      <c r="D193" s="5" t="n"/>
      <c r="E193" s="5" t="n"/>
      <c r="F193" s="5" t="n"/>
      <c r="G193" s="6" t="n"/>
      <c r="H193" s="6" t="n"/>
      <c r="I193" s="6" t="n"/>
      <c r="L193" s="7" t="str">
        <f>IF($D193="","",IF($C193="Short",$D193*($E193-$F193),$D193*($F193-$E193)))</f>
        <v/>
      </c>
      <c r="M193" s="7" t="str">
        <f>IF($D193="","",SUM($G193,$H193))</f>
        <v/>
      </c>
      <c r="N193" s="7" t="str">
        <f>IF($D193="","",$L193-$M193)</f>
        <v/>
      </c>
      <c r="O193" s="8" t="str">
        <f>IF($D193="","",IF($D193*$E193+SUM($G193)=0,"",$N193/($D193*$E193+SUM($G193))))</f>
        <v/>
      </c>
      <c r="P193" s="9" t="str">
        <f>IF(OR($D193="",$I193="",$I193=0),"",$N193/$I193)</f>
        <v/>
      </c>
      <c r="Q193" s="10" t="str">
        <f>IF($D193="","",IF($N193&gt;0,"Win",IF($N193&lt;0,"Loss","Even")))</f>
        <v/>
      </c>
      <c r="R193" s="7" t="str">
        <f>IF($D193="","",SUM($N$2:$N193))</f>
        <v/>
      </c>
      <c r="S193" s="7" t="str">
        <f>IF($D193="","",MAX(0,MAX($R$2:$R193)))</f>
        <v/>
      </c>
      <c r="T193" s="7" t="str">
        <f>IF($D193="","",$S193-$R193)</f>
        <v/>
      </c>
    </row>
    <row r="194">
      <c r="A194" s="4" t="n"/>
      <c r="D194" s="5" t="n"/>
      <c r="E194" s="5" t="n"/>
      <c r="F194" s="5" t="n"/>
      <c r="G194" s="6" t="n"/>
      <c r="H194" s="6" t="n"/>
      <c r="I194" s="6" t="n"/>
      <c r="L194" s="7" t="str">
        <f>IF($D194="","",IF($C194="Short",$D194*($E194-$F194),$D194*($F194-$E194)))</f>
        <v/>
      </c>
      <c r="M194" s="7" t="str">
        <f>IF($D194="","",SUM($G194,$H194))</f>
        <v/>
      </c>
      <c r="N194" s="7" t="str">
        <f>IF($D194="","",$L194-$M194)</f>
        <v/>
      </c>
      <c r="O194" s="8" t="str">
        <f>IF($D194="","",IF($D194*$E194+SUM($G194)=0,"",$N194/($D194*$E194+SUM($G194))))</f>
        <v/>
      </c>
      <c r="P194" s="9" t="str">
        <f>IF(OR($D194="",$I194="",$I194=0),"",$N194/$I194)</f>
        <v/>
      </c>
      <c r="Q194" s="10" t="str">
        <f>IF($D194="","",IF($N194&gt;0,"Win",IF($N194&lt;0,"Loss","Even")))</f>
        <v/>
      </c>
      <c r="R194" s="7" t="str">
        <f>IF($D194="","",SUM($N$2:$N194))</f>
        <v/>
      </c>
      <c r="S194" s="7" t="str">
        <f>IF($D194="","",MAX(0,MAX($R$2:$R194)))</f>
        <v/>
      </c>
      <c r="T194" s="7" t="str">
        <f>IF($D194="","",$S194-$R194)</f>
        <v/>
      </c>
    </row>
    <row r="195">
      <c r="A195" s="4" t="n"/>
      <c r="D195" s="5" t="n"/>
      <c r="E195" s="5" t="n"/>
      <c r="F195" s="5" t="n"/>
      <c r="G195" s="6" t="n"/>
      <c r="H195" s="6" t="n"/>
      <c r="I195" s="6" t="n"/>
      <c r="L195" s="7" t="str">
        <f>IF($D195="","",IF($C195="Short",$D195*($E195-$F195),$D195*($F195-$E195)))</f>
        <v/>
      </c>
      <c r="M195" s="7" t="str">
        <f>IF($D195="","",SUM($G195,$H195))</f>
        <v/>
      </c>
      <c r="N195" s="7" t="str">
        <f>IF($D195="","",$L195-$M195)</f>
        <v/>
      </c>
      <c r="O195" s="8" t="str">
        <f>IF($D195="","",IF($D195*$E195+SUM($G195)=0,"",$N195/($D195*$E195+SUM($G195))))</f>
        <v/>
      </c>
      <c r="P195" s="9" t="str">
        <f>IF(OR($D195="",$I195="",$I195=0),"",$N195/$I195)</f>
        <v/>
      </c>
      <c r="Q195" s="10" t="str">
        <f>IF($D195="","",IF($N195&gt;0,"Win",IF($N195&lt;0,"Loss","Even")))</f>
        <v/>
      </c>
      <c r="R195" s="7" t="str">
        <f>IF($D195="","",SUM($N$2:$N195))</f>
        <v/>
      </c>
      <c r="S195" s="7" t="str">
        <f>IF($D195="","",MAX(0,MAX($R$2:$R195)))</f>
        <v/>
      </c>
      <c r="T195" s="7" t="str">
        <f>IF($D195="","",$S195-$R195)</f>
        <v/>
      </c>
    </row>
    <row r="196">
      <c r="A196" s="4" t="n"/>
      <c r="D196" s="5" t="n"/>
      <c r="E196" s="5" t="n"/>
      <c r="F196" s="5" t="n"/>
      <c r="G196" s="6" t="n"/>
      <c r="H196" s="6" t="n"/>
      <c r="I196" s="6" t="n"/>
      <c r="L196" s="7" t="str">
        <f>IF($D196="","",IF($C196="Short",$D196*($E196-$F196),$D196*($F196-$E196)))</f>
        <v/>
      </c>
      <c r="M196" s="7" t="str">
        <f>IF($D196="","",SUM($G196,$H196))</f>
        <v/>
      </c>
      <c r="N196" s="7" t="str">
        <f>IF($D196="","",$L196-$M196)</f>
        <v/>
      </c>
      <c r="O196" s="8" t="str">
        <f>IF($D196="","",IF($D196*$E196+SUM($G196)=0,"",$N196/($D196*$E196+SUM($G196))))</f>
        <v/>
      </c>
      <c r="P196" s="9" t="str">
        <f>IF(OR($D196="",$I196="",$I196=0),"",$N196/$I196)</f>
        <v/>
      </c>
      <c r="Q196" s="10" t="str">
        <f>IF($D196="","",IF($N196&gt;0,"Win",IF($N196&lt;0,"Loss","Even")))</f>
        <v/>
      </c>
      <c r="R196" s="7" t="str">
        <f>IF($D196="","",SUM($N$2:$N196))</f>
        <v/>
      </c>
      <c r="S196" s="7" t="str">
        <f>IF($D196="","",MAX(0,MAX($R$2:$R196)))</f>
        <v/>
      </c>
      <c r="T196" s="7" t="str">
        <f>IF($D196="","",$S196-$R196)</f>
        <v/>
      </c>
    </row>
    <row r="197">
      <c r="A197" s="4" t="n"/>
      <c r="D197" s="5" t="n"/>
      <c r="E197" s="5" t="n"/>
      <c r="F197" s="5" t="n"/>
      <c r="G197" s="6" t="n"/>
      <c r="H197" s="6" t="n"/>
      <c r="I197" s="6" t="n"/>
      <c r="L197" s="7" t="str">
        <f>IF($D197="","",IF($C197="Short",$D197*($E197-$F197),$D197*($F197-$E197)))</f>
        <v/>
      </c>
      <c r="M197" s="7" t="str">
        <f>IF($D197="","",SUM($G197,$H197))</f>
        <v/>
      </c>
      <c r="N197" s="7" t="str">
        <f>IF($D197="","",$L197-$M197)</f>
        <v/>
      </c>
      <c r="O197" s="8" t="str">
        <f>IF($D197="","",IF($D197*$E197+SUM($G197)=0,"",$N197/($D197*$E197+SUM($G197))))</f>
        <v/>
      </c>
      <c r="P197" s="9" t="str">
        <f>IF(OR($D197="",$I197="",$I197=0),"",$N197/$I197)</f>
        <v/>
      </c>
      <c r="Q197" s="10" t="str">
        <f>IF($D197="","",IF($N197&gt;0,"Win",IF($N197&lt;0,"Loss","Even")))</f>
        <v/>
      </c>
      <c r="R197" s="7" t="str">
        <f>IF($D197="","",SUM($N$2:$N197))</f>
        <v/>
      </c>
      <c r="S197" s="7" t="str">
        <f>IF($D197="","",MAX(0,MAX($R$2:$R197)))</f>
        <v/>
      </c>
      <c r="T197" s="7" t="str">
        <f>IF($D197="","",$S197-$R197)</f>
        <v/>
      </c>
    </row>
    <row r="198">
      <c r="A198" s="4" t="n"/>
      <c r="D198" s="5" t="n"/>
      <c r="E198" s="5" t="n"/>
      <c r="F198" s="5" t="n"/>
      <c r="G198" s="6" t="n"/>
      <c r="H198" s="6" t="n"/>
      <c r="I198" s="6" t="n"/>
      <c r="L198" s="7" t="str">
        <f>IF($D198="","",IF($C198="Short",$D198*($E198-$F198),$D198*($F198-$E198)))</f>
        <v/>
      </c>
      <c r="M198" s="7" t="str">
        <f>IF($D198="","",SUM($G198,$H198))</f>
        <v/>
      </c>
      <c r="N198" s="7" t="str">
        <f>IF($D198="","",$L198-$M198)</f>
        <v/>
      </c>
      <c r="O198" s="8" t="str">
        <f>IF($D198="","",IF($D198*$E198+SUM($G198)=0,"",$N198/($D198*$E198+SUM($G198))))</f>
        <v/>
      </c>
      <c r="P198" s="9" t="str">
        <f>IF(OR($D198="",$I198="",$I198=0),"",$N198/$I198)</f>
        <v/>
      </c>
      <c r="Q198" s="10" t="str">
        <f>IF($D198="","",IF($N198&gt;0,"Win",IF($N198&lt;0,"Loss","Even")))</f>
        <v/>
      </c>
      <c r="R198" s="7" t="str">
        <f>IF($D198="","",SUM($N$2:$N198))</f>
        <v/>
      </c>
      <c r="S198" s="7" t="str">
        <f>IF($D198="","",MAX(0,MAX($R$2:$R198)))</f>
        <v/>
      </c>
      <c r="T198" s="7" t="str">
        <f>IF($D198="","",$S198-$R198)</f>
        <v/>
      </c>
    </row>
    <row r="199">
      <c r="A199" s="4" t="n"/>
      <c r="D199" s="5" t="n"/>
      <c r="E199" s="5" t="n"/>
      <c r="F199" s="5" t="n"/>
      <c r="G199" s="6" t="n"/>
      <c r="H199" s="6" t="n"/>
      <c r="I199" s="6" t="n"/>
      <c r="L199" s="7" t="str">
        <f>IF($D199="","",IF($C199="Short",$D199*($E199-$F199),$D199*($F199-$E199)))</f>
        <v/>
      </c>
      <c r="M199" s="7" t="str">
        <f>IF($D199="","",SUM($G199,$H199))</f>
        <v/>
      </c>
      <c r="N199" s="7" t="str">
        <f>IF($D199="","",$L199-$M199)</f>
        <v/>
      </c>
      <c r="O199" s="8" t="str">
        <f>IF($D199="","",IF($D199*$E199+SUM($G199)=0,"",$N199/($D199*$E199+SUM($G199))))</f>
        <v/>
      </c>
      <c r="P199" s="9" t="str">
        <f>IF(OR($D199="",$I199="",$I199=0),"",$N199/$I199)</f>
        <v/>
      </c>
      <c r="Q199" s="10" t="str">
        <f>IF($D199="","",IF($N199&gt;0,"Win",IF($N199&lt;0,"Loss","Even")))</f>
        <v/>
      </c>
      <c r="R199" s="7" t="str">
        <f>IF($D199="","",SUM($N$2:$N199))</f>
        <v/>
      </c>
      <c r="S199" s="7" t="str">
        <f>IF($D199="","",MAX(0,MAX($R$2:$R199)))</f>
        <v/>
      </c>
      <c r="T199" s="7" t="str">
        <f>IF($D199="","",$S199-$R199)</f>
        <v/>
      </c>
    </row>
    <row r="200">
      <c r="A200" s="4" t="n"/>
      <c r="D200" s="5" t="n"/>
      <c r="E200" s="5" t="n"/>
      <c r="F200" s="5" t="n"/>
      <c r="G200" s="6" t="n"/>
      <c r="H200" s="6" t="n"/>
      <c r="I200" s="6" t="n"/>
      <c r="L200" s="7" t="str">
        <f>IF($D200="","",IF($C200="Short",$D200*($E200-$F200),$D200*($F200-$E200)))</f>
        <v/>
      </c>
      <c r="M200" s="7" t="str">
        <f>IF($D200="","",SUM($G200,$H200))</f>
        <v/>
      </c>
      <c r="N200" s="7" t="str">
        <f>IF($D200="","",$L200-$M200)</f>
        <v/>
      </c>
      <c r="O200" s="8" t="str">
        <f>IF($D200="","",IF($D200*$E200+SUM($G200)=0,"",$N200/($D200*$E200+SUM($G200))))</f>
        <v/>
      </c>
      <c r="P200" s="9" t="str">
        <f>IF(OR($D200="",$I200="",$I200=0),"",$N200/$I200)</f>
        <v/>
      </c>
      <c r="Q200" s="10" t="str">
        <f>IF($D200="","",IF($N200&gt;0,"Win",IF($N200&lt;0,"Loss","Even")))</f>
        <v/>
      </c>
      <c r="R200" s="7" t="str">
        <f>IF($D200="","",SUM($N$2:$N200))</f>
        <v/>
      </c>
      <c r="S200" s="7" t="str">
        <f>IF($D200="","",MAX(0,MAX($R$2:$R200)))</f>
        <v/>
      </c>
      <c r="T200" s="7" t="str">
        <f>IF($D200="","",$S200-$R200)</f>
        <v/>
      </c>
    </row>
    <row r="201">
      <c r="A201" s="4" t="n"/>
      <c r="D201" s="5" t="n"/>
      <c r="E201" s="5" t="n"/>
      <c r="F201" s="5" t="n"/>
      <c r="G201" s="6" t="n"/>
      <c r="H201" s="6" t="n"/>
      <c r="I201" s="6" t="n"/>
      <c r="L201" s="7" t="str">
        <f>IF($D201="","",IF($C201="Short",$D201*($E201-$F201),$D201*($F201-$E201)))</f>
        <v/>
      </c>
      <c r="M201" s="7" t="str">
        <f>IF($D201="","",SUM($G201,$H201))</f>
        <v/>
      </c>
      <c r="N201" s="7" t="str">
        <f>IF($D201="","",$L201-$M201)</f>
        <v/>
      </c>
      <c r="O201" s="8" t="str">
        <f>IF($D201="","",IF($D201*$E201+SUM($G201)=0,"",$N201/($D201*$E201+SUM($G201))))</f>
        <v/>
      </c>
      <c r="P201" s="9" t="str">
        <f>IF(OR($D201="",$I201="",$I201=0),"",$N201/$I201)</f>
        <v/>
      </c>
      <c r="Q201" s="10" t="str">
        <f>IF($D201="","",IF($N201&gt;0,"Win",IF($N201&lt;0,"Loss","Even")))</f>
        <v/>
      </c>
      <c r="R201" s="7" t="str">
        <f>IF($D201="","",SUM($N$2:$N201))</f>
        <v/>
      </c>
      <c r="S201" s="7" t="str">
        <f>IF($D201="","",MAX(0,MAX($R$2:$R201)))</f>
        <v/>
      </c>
      <c r="T201" s="7" t="str">
        <f>IF($D201="","",$S201-$R201)</f>
        <v/>
      </c>
    </row>
    <row r="202">
      <c r="A202" s="4" t="n"/>
      <c r="D202" s="5" t="n"/>
      <c r="E202" s="5" t="n"/>
      <c r="F202" s="5" t="n"/>
      <c r="G202" s="6" t="n"/>
      <c r="H202" s="6" t="n"/>
      <c r="I202" s="6" t="n"/>
      <c r="L202" s="7" t="str">
        <f>IF($D202="","",IF($C202="Short",$D202*($E202-$F202),$D202*($F202-$E202)))</f>
        <v/>
      </c>
      <c r="M202" s="7" t="str">
        <f>IF($D202="","",SUM($G202,$H202))</f>
        <v/>
      </c>
      <c r="N202" s="7" t="str">
        <f>IF($D202="","",$L202-$M202)</f>
        <v/>
      </c>
      <c r="O202" s="8" t="str">
        <f>IF($D202="","",IF($D202*$E202+SUM($G202)=0,"",$N202/($D202*$E202+SUM($G202))))</f>
        <v/>
      </c>
      <c r="P202" s="9" t="str">
        <f>IF(OR($D202="",$I202="",$I202=0),"",$N202/$I202)</f>
        <v/>
      </c>
      <c r="Q202" s="10" t="str">
        <f>IF($D202="","",IF($N202&gt;0,"Win",IF($N202&lt;0,"Loss","Even")))</f>
        <v/>
      </c>
      <c r="R202" s="7" t="str">
        <f>IF($D202="","",SUM($N$2:$N202))</f>
        <v/>
      </c>
      <c r="S202" s="7" t="str">
        <f>IF($D202="","",MAX(0,MAX($R$2:$R202)))</f>
        <v/>
      </c>
      <c r="T202" s="7" t="str">
        <f>IF($D202="","",$S202-$R202)</f>
        <v/>
      </c>
    </row>
    <row r="203">
      <c r="A203" s="4" t="n"/>
      <c r="D203" s="5" t="n"/>
      <c r="E203" s="5" t="n"/>
      <c r="F203" s="5" t="n"/>
      <c r="G203" s="6" t="n"/>
      <c r="H203" s="6" t="n"/>
      <c r="I203" s="6" t="n"/>
      <c r="L203" s="7" t="str">
        <f>IF($D203="","",IF($C203="Short",$D203*($E203-$F203),$D203*($F203-$E203)))</f>
        <v/>
      </c>
      <c r="M203" s="7" t="str">
        <f>IF($D203="","",SUM($G203,$H203))</f>
        <v/>
      </c>
      <c r="N203" s="7" t="str">
        <f>IF($D203="","",$L203-$M203)</f>
        <v/>
      </c>
      <c r="O203" s="8" t="str">
        <f>IF($D203="","",IF($D203*$E203+SUM($G203)=0,"",$N203/($D203*$E203+SUM($G203))))</f>
        <v/>
      </c>
      <c r="P203" s="9" t="str">
        <f>IF(OR($D203="",$I203="",$I203=0),"",$N203/$I203)</f>
        <v/>
      </c>
      <c r="Q203" s="10" t="str">
        <f>IF($D203="","",IF($N203&gt;0,"Win",IF($N203&lt;0,"Loss","Even")))</f>
        <v/>
      </c>
      <c r="R203" s="7" t="str">
        <f>IF($D203="","",SUM($N$2:$N203))</f>
        <v/>
      </c>
      <c r="S203" s="7" t="str">
        <f>IF($D203="","",MAX(0,MAX($R$2:$R203)))</f>
        <v/>
      </c>
      <c r="T203" s="7" t="str">
        <f>IF($D203="","",$S203-$R203)</f>
        <v/>
      </c>
    </row>
    <row r="204">
      <c r="A204" s="4" t="n"/>
      <c r="D204" s="5" t="n"/>
      <c r="E204" s="5" t="n"/>
      <c r="F204" s="5" t="n"/>
      <c r="G204" s="6" t="n"/>
      <c r="H204" s="6" t="n"/>
      <c r="I204" s="6" t="n"/>
      <c r="L204" s="7" t="str">
        <f>IF($D204="","",IF($C204="Short",$D204*($E204-$F204),$D204*($F204-$E204)))</f>
        <v/>
      </c>
      <c r="M204" s="7" t="str">
        <f>IF($D204="","",SUM($G204,$H204))</f>
        <v/>
      </c>
      <c r="N204" s="7" t="str">
        <f>IF($D204="","",$L204-$M204)</f>
        <v/>
      </c>
      <c r="O204" s="8" t="str">
        <f>IF($D204="","",IF($D204*$E204+SUM($G204)=0,"",$N204/($D204*$E204+SUM($G204))))</f>
        <v/>
      </c>
      <c r="P204" s="9" t="str">
        <f>IF(OR($D204="",$I204="",$I204=0),"",$N204/$I204)</f>
        <v/>
      </c>
      <c r="Q204" s="10" t="str">
        <f>IF($D204="","",IF($N204&gt;0,"Win",IF($N204&lt;0,"Loss","Even")))</f>
        <v/>
      </c>
      <c r="R204" s="7" t="str">
        <f>IF($D204="","",SUM($N$2:$N204))</f>
        <v/>
      </c>
      <c r="S204" s="7" t="str">
        <f>IF($D204="","",MAX(0,MAX($R$2:$R204)))</f>
        <v/>
      </c>
      <c r="T204" s="7" t="str">
        <f>IF($D204="","",$S204-$R204)</f>
        <v/>
      </c>
    </row>
    <row r="205">
      <c r="A205" s="4" t="n"/>
      <c r="D205" s="5" t="n"/>
      <c r="E205" s="5" t="n"/>
      <c r="F205" s="5" t="n"/>
      <c r="G205" s="6" t="n"/>
      <c r="H205" s="6" t="n"/>
      <c r="I205" s="6" t="n"/>
      <c r="L205" s="7" t="str">
        <f>IF($D205="","",IF($C205="Short",$D205*($E205-$F205),$D205*($F205-$E205)))</f>
        <v/>
      </c>
      <c r="M205" s="7" t="str">
        <f>IF($D205="","",SUM($G205,$H205))</f>
        <v/>
      </c>
      <c r="N205" s="7" t="str">
        <f>IF($D205="","",$L205-$M205)</f>
        <v/>
      </c>
      <c r="O205" s="8" t="str">
        <f>IF($D205="","",IF($D205*$E205+SUM($G205)=0,"",$N205/($D205*$E205+SUM($G205))))</f>
        <v/>
      </c>
      <c r="P205" s="9" t="str">
        <f>IF(OR($D205="",$I205="",$I205=0),"",$N205/$I205)</f>
        <v/>
      </c>
      <c r="Q205" s="10" t="str">
        <f>IF($D205="","",IF($N205&gt;0,"Win",IF($N205&lt;0,"Loss","Even")))</f>
        <v/>
      </c>
      <c r="R205" s="7" t="str">
        <f>IF($D205="","",SUM($N$2:$N205))</f>
        <v/>
      </c>
      <c r="S205" s="7" t="str">
        <f>IF($D205="","",MAX(0,MAX($R$2:$R205)))</f>
        <v/>
      </c>
      <c r="T205" s="7" t="str">
        <f>IF($D205="","",$S205-$R205)</f>
        <v/>
      </c>
    </row>
    <row r="206">
      <c r="A206" s="4" t="n"/>
      <c r="D206" s="5" t="n"/>
      <c r="E206" s="5" t="n"/>
      <c r="F206" s="5" t="n"/>
      <c r="G206" s="6" t="n"/>
      <c r="H206" s="6" t="n"/>
      <c r="I206" s="6" t="n"/>
      <c r="L206" s="7" t="str">
        <f>IF($D206="","",IF($C206="Short",$D206*($E206-$F206),$D206*($F206-$E206)))</f>
        <v/>
      </c>
      <c r="M206" s="7" t="str">
        <f>IF($D206="","",SUM($G206,$H206))</f>
        <v/>
      </c>
      <c r="N206" s="7" t="str">
        <f>IF($D206="","",$L206-$M206)</f>
        <v/>
      </c>
      <c r="O206" s="8" t="str">
        <f>IF($D206="","",IF($D206*$E206+SUM($G206)=0,"",$N206/($D206*$E206+SUM($G206))))</f>
        <v/>
      </c>
      <c r="P206" s="9" t="str">
        <f>IF(OR($D206="",$I206="",$I206=0),"",$N206/$I206)</f>
        <v/>
      </c>
      <c r="Q206" s="10" t="str">
        <f>IF($D206="","",IF($N206&gt;0,"Win",IF($N206&lt;0,"Loss","Even")))</f>
        <v/>
      </c>
      <c r="R206" s="7" t="str">
        <f>IF($D206="","",SUM($N$2:$N206))</f>
        <v/>
      </c>
      <c r="S206" s="7" t="str">
        <f>IF($D206="","",MAX(0,MAX($R$2:$R206)))</f>
        <v/>
      </c>
      <c r="T206" s="7" t="str">
        <f>IF($D206="","",$S206-$R206)</f>
        <v/>
      </c>
    </row>
    <row r="207">
      <c r="A207" s="4" t="n"/>
      <c r="D207" s="5" t="n"/>
      <c r="E207" s="5" t="n"/>
      <c r="F207" s="5" t="n"/>
      <c r="G207" s="6" t="n"/>
      <c r="H207" s="6" t="n"/>
      <c r="I207" s="6" t="n"/>
      <c r="L207" s="7" t="str">
        <f>IF($D207="","",IF($C207="Short",$D207*($E207-$F207),$D207*($F207-$E207)))</f>
        <v/>
      </c>
      <c r="M207" s="7" t="str">
        <f>IF($D207="","",SUM($G207,$H207))</f>
        <v/>
      </c>
      <c r="N207" s="7" t="str">
        <f>IF($D207="","",$L207-$M207)</f>
        <v/>
      </c>
      <c r="O207" s="8" t="str">
        <f>IF($D207="","",IF($D207*$E207+SUM($G207)=0,"",$N207/($D207*$E207+SUM($G207))))</f>
        <v/>
      </c>
      <c r="P207" s="9" t="str">
        <f>IF(OR($D207="",$I207="",$I207=0),"",$N207/$I207)</f>
        <v/>
      </c>
      <c r="Q207" s="10" t="str">
        <f>IF($D207="","",IF($N207&gt;0,"Win",IF($N207&lt;0,"Loss","Even")))</f>
        <v/>
      </c>
      <c r="R207" s="7" t="str">
        <f>IF($D207="","",SUM($N$2:$N207))</f>
        <v/>
      </c>
      <c r="S207" s="7" t="str">
        <f>IF($D207="","",MAX(0,MAX($R$2:$R207)))</f>
        <v/>
      </c>
      <c r="T207" s="7" t="str">
        <f>IF($D207="","",$S207-$R207)</f>
        <v/>
      </c>
    </row>
    <row r="208">
      <c r="A208" s="4" t="n"/>
      <c r="D208" s="5" t="n"/>
      <c r="E208" s="5" t="n"/>
      <c r="F208" s="5" t="n"/>
      <c r="G208" s="6" t="n"/>
      <c r="H208" s="6" t="n"/>
      <c r="I208" s="6" t="n"/>
      <c r="L208" s="7" t="str">
        <f>IF($D208="","",IF($C208="Short",$D208*($E208-$F208),$D208*($F208-$E208)))</f>
        <v/>
      </c>
      <c r="M208" s="7" t="str">
        <f>IF($D208="","",SUM($G208,$H208))</f>
        <v/>
      </c>
      <c r="N208" s="7" t="str">
        <f>IF($D208="","",$L208-$M208)</f>
        <v/>
      </c>
      <c r="O208" s="8" t="str">
        <f>IF($D208="","",IF($D208*$E208+SUM($G208)=0,"",$N208/($D208*$E208+SUM($G208))))</f>
        <v/>
      </c>
      <c r="P208" s="9" t="str">
        <f>IF(OR($D208="",$I208="",$I208=0),"",$N208/$I208)</f>
        <v/>
      </c>
      <c r="Q208" s="10" t="str">
        <f>IF($D208="","",IF($N208&gt;0,"Win",IF($N208&lt;0,"Loss","Even")))</f>
        <v/>
      </c>
      <c r="R208" s="7" t="str">
        <f>IF($D208="","",SUM($N$2:$N208))</f>
        <v/>
      </c>
      <c r="S208" s="7" t="str">
        <f>IF($D208="","",MAX(0,MAX($R$2:$R208)))</f>
        <v/>
      </c>
      <c r="T208" s="7" t="str">
        <f>IF($D208="","",$S208-$R208)</f>
        <v/>
      </c>
    </row>
    <row r="209">
      <c r="A209" s="4" t="n"/>
      <c r="D209" s="5" t="n"/>
      <c r="E209" s="5" t="n"/>
      <c r="F209" s="5" t="n"/>
      <c r="G209" s="6" t="n"/>
      <c r="H209" s="6" t="n"/>
      <c r="I209" s="6" t="n"/>
      <c r="L209" s="7" t="str">
        <f>IF($D209="","",IF($C209="Short",$D209*($E209-$F209),$D209*($F209-$E209)))</f>
        <v/>
      </c>
      <c r="M209" s="7" t="str">
        <f>IF($D209="","",SUM($G209,$H209))</f>
        <v/>
      </c>
      <c r="N209" s="7" t="str">
        <f>IF($D209="","",$L209-$M209)</f>
        <v/>
      </c>
      <c r="O209" s="8" t="str">
        <f>IF($D209="","",IF($D209*$E209+SUM($G209)=0,"",$N209/($D209*$E209+SUM($G209))))</f>
        <v/>
      </c>
      <c r="P209" s="9" t="str">
        <f>IF(OR($D209="",$I209="",$I209=0),"",$N209/$I209)</f>
        <v/>
      </c>
      <c r="Q209" s="10" t="str">
        <f>IF($D209="","",IF($N209&gt;0,"Win",IF($N209&lt;0,"Loss","Even")))</f>
        <v/>
      </c>
      <c r="R209" s="7" t="str">
        <f>IF($D209="","",SUM($N$2:$N209))</f>
        <v/>
      </c>
      <c r="S209" s="7" t="str">
        <f>IF($D209="","",MAX(0,MAX($R$2:$R209)))</f>
        <v/>
      </c>
      <c r="T209" s="7" t="str">
        <f>IF($D209="","",$S209-$R209)</f>
        <v/>
      </c>
    </row>
    <row r="210">
      <c r="A210" s="4" t="n"/>
      <c r="D210" s="5" t="n"/>
      <c r="E210" s="5" t="n"/>
      <c r="F210" s="5" t="n"/>
      <c r="G210" s="6" t="n"/>
      <c r="H210" s="6" t="n"/>
      <c r="I210" s="6" t="n"/>
      <c r="L210" s="7" t="str">
        <f>IF($D210="","",IF($C210="Short",$D210*($E210-$F210),$D210*($F210-$E210)))</f>
        <v/>
      </c>
      <c r="M210" s="7" t="str">
        <f>IF($D210="","",SUM($G210,$H210))</f>
        <v/>
      </c>
      <c r="N210" s="7" t="str">
        <f>IF($D210="","",$L210-$M210)</f>
        <v/>
      </c>
      <c r="O210" s="8" t="str">
        <f>IF($D210="","",IF($D210*$E210+SUM($G210)=0,"",$N210/($D210*$E210+SUM($G210))))</f>
        <v/>
      </c>
      <c r="P210" s="9" t="str">
        <f>IF(OR($D210="",$I210="",$I210=0),"",$N210/$I210)</f>
        <v/>
      </c>
      <c r="Q210" s="10" t="str">
        <f>IF($D210="","",IF($N210&gt;0,"Win",IF($N210&lt;0,"Loss","Even")))</f>
        <v/>
      </c>
      <c r="R210" s="7" t="str">
        <f>IF($D210="","",SUM($N$2:$N210))</f>
        <v/>
      </c>
      <c r="S210" s="7" t="str">
        <f>IF($D210="","",MAX(0,MAX($R$2:$R210)))</f>
        <v/>
      </c>
      <c r="T210" s="7" t="str">
        <f>IF($D210="","",$S210-$R210)</f>
        <v/>
      </c>
    </row>
    <row r="211">
      <c r="A211" s="4" t="n"/>
      <c r="D211" s="5" t="n"/>
      <c r="E211" s="5" t="n"/>
      <c r="F211" s="5" t="n"/>
      <c r="G211" s="6" t="n"/>
      <c r="H211" s="6" t="n"/>
      <c r="I211" s="6" t="n"/>
      <c r="L211" s="7" t="str">
        <f>IF($D211="","",IF($C211="Short",$D211*($E211-$F211),$D211*($F211-$E211)))</f>
        <v/>
      </c>
      <c r="M211" s="7" t="str">
        <f>IF($D211="","",SUM($G211,$H211))</f>
        <v/>
      </c>
      <c r="N211" s="7" t="str">
        <f>IF($D211="","",$L211-$M211)</f>
        <v/>
      </c>
      <c r="O211" s="8" t="str">
        <f>IF($D211="","",IF($D211*$E211+SUM($G211)=0,"",$N211/($D211*$E211+SUM($G211))))</f>
        <v/>
      </c>
      <c r="P211" s="9" t="str">
        <f>IF(OR($D211="",$I211="",$I211=0),"",$N211/$I211)</f>
        <v/>
      </c>
      <c r="Q211" s="10" t="str">
        <f>IF($D211="","",IF($N211&gt;0,"Win",IF($N211&lt;0,"Loss","Even")))</f>
        <v/>
      </c>
      <c r="R211" s="7" t="str">
        <f>IF($D211="","",SUM($N$2:$N211))</f>
        <v/>
      </c>
      <c r="S211" s="7" t="str">
        <f>IF($D211="","",MAX(0,MAX($R$2:$R211)))</f>
        <v/>
      </c>
      <c r="T211" s="7" t="str">
        <f>IF($D211="","",$S211-$R211)</f>
        <v/>
      </c>
    </row>
    <row r="212">
      <c r="A212" s="4" t="n"/>
      <c r="D212" s="5" t="n"/>
      <c r="E212" s="5" t="n"/>
      <c r="F212" s="5" t="n"/>
      <c r="G212" s="6" t="n"/>
      <c r="H212" s="6" t="n"/>
      <c r="I212" s="6" t="n"/>
      <c r="L212" s="7" t="str">
        <f>IF($D212="","",IF($C212="Short",$D212*($E212-$F212),$D212*($F212-$E212)))</f>
        <v/>
      </c>
      <c r="M212" s="7" t="str">
        <f>IF($D212="","",SUM($G212,$H212))</f>
        <v/>
      </c>
      <c r="N212" s="7" t="str">
        <f>IF($D212="","",$L212-$M212)</f>
        <v/>
      </c>
      <c r="O212" s="8" t="str">
        <f>IF($D212="","",IF($D212*$E212+SUM($G212)=0,"",$N212/($D212*$E212+SUM($G212))))</f>
        <v/>
      </c>
      <c r="P212" s="9" t="str">
        <f>IF(OR($D212="",$I212="",$I212=0),"",$N212/$I212)</f>
        <v/>
      </c>
      <c r="Q212" s="10" t="str">
        <f>IF($D212="","",IF($N212&gt;0,"Win",IF($N212&lt;0,"Loss","Even")))</f>
        <v/>
      </c>
      <c r="R212" s="7" t="str">
        <f>IF($D212="","",SUM($N$2:$N212))</f>
        <v/>
      </c>
      <c r="S212" s="7" t="str">
        <f>IF($D212="","",MAX(0,MAX($R$2:$R212)))</f>
        <v/>
      </c>
      <c r="T212" s="7" t="str">
        <f>IF($D212="","",$S212-$R212)</f>
        <v/>
      </c>
    </row>
    <row r="213">
      <c r="A213" s="4" t="n"/>
      <c r="D213" s="5" t="n"/>
      <c r="E213" s="5" t="n"/>
      <c r="F213" s="5" t="n"/>
      <c r="G213" s="6" t="n"/>
      <c r="H213" s="6" t="n"/>
      <c r="I213" s="6" t="n"/>
      <c r="L213" s="7" t="str">
        <f>IF($D213="","",IF($C213="Short",$D213*($E213-$F213),$D213*($F213-$E213)))</f>
        <v/>
      </c>
      <c r="M213" s="7" t="str">
        <f>IF($D213="","",SUM($G213,$H213))</f>
        <v/>
      </c>
      <c r="N213" s="7" t="str">
        <f>IF($D213="","",$L213-$M213)</f>
        <v/>
      </c>
      <c r="O213" s="8" t="str">
        <f>IF($D213="","",IF($D213*$E213+SUM($G213)=0,"",$N213/($D213*$E213+SUM($G213))))</f>
        <v/>
      </c>
      <c r="P213" s="9" t="str">
        <f>IF(OR($D213="",$I213="",$I213=0),"",$N213/$I213)</f>
        <v/>
      </c>
      <c r="Q213" s="10" t="str">
        <f>IF($D213="","",IF($N213&gt;0,"Win",IF($N213&lt;0,"Loss","Even")))</f>
        <v/>
      </c>
      <c r="R213" s="7" t="str">
        <f>IF($D213="","",SUM($N$2:$N213))</f>
        <v/>
      </c>
      <c r="S213" s="7" t="str">
        <f>IF($D213="","",MAX(0,MAX($R$2:$R213)))</f>
        <v/>
      </c>
      <c r="T213" s="7" t="str">
        <f>IF($D213="","",$S213-$R213)</f>
        <v/>
      </c>
    </row>
    <row r="214">
      <c r="A214" s="4" t="n"/>
      <c r="D214" s="5" t="n"/>
      <c r="E214" s="5" t="n"/>
      <c r="F214" s="5" t="n"/>
      <c r="G214" s="6" t="n"/>
      <c r="H214" s="6" t="n"/>
      <c r="I214" s="6" t="n"/>
      <c r="L214" s="7" t="str">
        <f>IF($D214="","",IF($C214="Short",$D214*($E214-$F214),$D214*($F214-$E214)))</f>
        <v/>
      </c>
      <c r="M214" s="7" t="str">
        <f>IF($D214="","",SUM($G214,$H214))</f>
        <v/>
      </c>
      <c r="N214" s="7" t="str">
        <f>IF($D214="","",$L214-$M214)</f>
        <v/>
      </c>
      <c r="O214" s="8" t="str">
        <f>IF($D214="","",IF($D214*$E214+SUM($G214)=0,"",$N214/($D214*$E214+SUM($G214))))</f>
        <v/>
      </c>
      <c r="P214" s="9" t="str">
        <f>IF(OR($D214="",$I214="",$I214=0),"",$N214/$I214)</f>
        <v/>
      </c>
      <c r="Q214" s="10" t="str">
        <f>IF($D214="","",IF($N214&gt;0,"Win",IF($N214&lt;0,"Loss","Even")))</f>
        <v/>
      </c>
      <c r="R214" s="7" t="str">
        <f>IF($D214="","",SUM($N$2:$N214))</f>
        <v/>
      </c>
      <c r="S214" s="7" t="str">
        <f>IF($D214="","",MAX(0,MAX($R$2:$R214)))</f>
        <v/>
      </c>
      <c r="T214" s="7" t="str">
        <f>IF($D214="","",$S214-$R214)</f>
        <v/>
      </c>
    </row>
    <row r="215">
      <c r="A215" s="4" t="n"/>
      <c r="D215" s="5" t="n"/>
      <c r="E215" s="5" t="n"/>
      <c r="F215" s="5" t="n"/>
      <c r="G215" s="6" t="n"/>
      <c r="H215" s="6" t="n"/>
      <c r="I215" s="6" t="n"/>
      <c r="L215" s="7" t="str">
        <f>IF($D215="","",IF($C215="Short",$D215*($E215-$F215),$D215*($F215-$E215)))</f>
        <v/>
      </c>
      <c r="M215" s="7" t="str">
        <f>IF($D215="","",SUM($G215,$H215))</f>
        <v/>
      </c>
      <c r="N215" s="7" t="str">
        <f>IF($D215="","",$L215-$M215)</f>
        <v/>
      </c>
      <c r="O215" s="8" t="str">
        <f>IF($D215="","",IF($D215*$E215+SUM($G215)=0,"",$N215/($D215*$E215+SUM($G215))))</f>
        <v/>
      </c>
      <c r="P215" s="9" t="str">
        <f>IF(OR($D215="",$I215="",$I215=0),"",$N215/$I215)</f>
        <v/>
      </c>
      <c r="Q215" s="10" t="str">
        <f>IF($D215="","",IF($N215&gt;0,"Win",IF($N215&lt;0,"Loss","Even")))</f>
        <v/>
      </c>
      <c r="R215" s="7" t="str">
        <f>IF($D215="","",SUM($N$2:$N215))</f>
        <v/>
      </c>
      <c r="S215" s="7" t="str">
        <f>IF($D215="","",MAX(0,MAX($R$2:$R215)))</f>
        <v/>
      </c>
      <c r="T215" s="7" t="str">
        <f>IF($D215="","",$S215-$R215)</f>
        <v/>
      </c>
    </row>
    <row r="216">
      <c r="A216" s="4" t="n"/>
      <c r="D216" s="5" t="n"/>
      <c r="E216" s="5" t="n"/>
      <c r="F216" s="5" t="n"/>
      <c r="G216" s="6" t="n"/>
      <c r="H216" s="6" t="n"/>
      <c r="I216" s="6" t="n"/>
      <c r="L216" s="7" t="str">
        <f>IF($D216="","",IF($C216="Short",$D216*($E216-$F216),$D216*($F216-$E216)))</f>
        <v/>
      </c>
      <c r="M216" s="7" t="str">
        <f>IF($D216="","",SUM($G216,$H216))</f>
        <v/>
      </c>
      <c r="N216" s="7" t="str">
        <f>IF($D216="","",$L216-$M216)</f>
        <v/>
      </c>
      <c r="O216" s="8" t="str">
        <f>IF($D216="","",IF($D216*$E216+SUM($G216)=0,"",$N216/($D216*$E216+SUM($G216))))</f>
        <v/>
      </c>
      <c r="P216" s="9" t="str">
        <f>IF(OR($D216="",$I216="",$I216=0),"",$N216/$I216)</f>
        <v/>
      </c>
      <c r="Q216" s="10" t="str">
        <f>IF($D216="","",IF($N216&gt;0,"Win",IF($N216&lt;0,"Loss","Even")))</f>
        <v/>
      </c>
      <c r="R216" s="7" t="str">
        <f>IF($D216="","",SUM($N$2:$N216))</f>
        <v/>
      </c>
      <c r="S216" s="7" t="str">
        <f>IF($D216="","",MAX(0,MAX($R$2:$R216)))</f>
        <v/>
      </c>
      <c r="T216" s="7" t="str">
        <f>IF($D216="","",$S216-$R216)</f>
        <v/>
      </c>
    </row>
    <row r="217">
      <c r="A217" s="4" t="n"/>
      <c r="D217" s="5" t="n"/>
      <c r="E217" s="5" t="n"/>
      <c r="F217" s="5" t="n"/>
      <c r="G217" s="6" t="n"/>
      <c r="H217" s="6" t="n"/>
      <c r="I217" s="6" t="n"/>
      <c r="L217" s="7" t="str">
        <f>IF($D217="","",IF($C217="Short",$D217*($E217-$F217),$D217*($F217-$E217)))</f>
        <v/>
      </c>
      <c r="M217" s="7" t="str">
        <f>IF($D217="","",SUM($G217,$H217))</f>
        <v/>
      </c>
      <c r="N217" s="7" t="str">
        <f>IF($D217="","",$L217-$M217)</f>
        <v/>
      </c>
      <c r="O217" s="8" t="str">
        <f>IF($D217="","",IF($D217*$E217+SUM($G217)=0,"",$N217/($D217*$E217+SUM($G217))))</f>
        <v/>
      </c>
      <c r="P217" s="9" t="str">
        <f>IF(OR($D217="",$I217="",$I217=0),"",$N217/$I217)</f>
        <v/>
      </c>
      <c r="Q217" s="10" t="str">
        <f>IF($D217="","",IF($N217&gt;0,"Win",IF($N217&lt;0,"Loss","Even")))</f>
        <v/>
      </c>
      <c r="R217" s="7" t="str">
        <f>IF($D217="","",SUM($N$2:$N217))</f>
        <v/>
      </c>
      <c r="S217" s="7" t="str">
        <f>IF($D217="","",MAX(0,MAX($R$2:$R217)))</f>
        <v/>
      </c>
      <c r="T217" s="7" t="str">
        <f>IF($D217="","",$S217-$R217)</f>
        <v/>
      </c>
    </row>
    <row r="218">
      <c r="A218" s="4" t="n"/>
      <c r="D218" s="5" t="n"/>
      <c r="E218" s="5" t="n"/>
      <c r="F218" s="5" t="n"/>
      <c r="G218" s="6" t="n"/>
      <c r="H218" s="6" t="n"/>
      <c r="I218" s="6" t="n"/>
      <c r="L218" s="7" t="str">
        <f>IF($D218="","",IF($C218="Short",$D218*($E218-$F218),$D218*($F218-$E218)))</f>
        <v/>
      </c>
      <c r="M218" s="7" t="str">
        <f>IF($D218="","",SUM($G218,$H218))</f>
        <v/>
      </c>
      <c r="N218" s="7" t="str">
        <f>IF($D218="","",$L218-$M218)</f>
        <v/>
      </c>
      <c r="O218" s="8" t="str">
        <f>IF($D218="","",IF($D218*$E218+SUM($G218)=0,"",$N218/($D218*$E218+SUM($G218))))</f>
        <v/>
      </c>
      <c r="P218" s="9" t="str">
        <f>IF(OR($D218="",$I218="",$I218=0),"",$N218/$I218)</f>
        <v/>
      </c>
      <c r="Q218" s="10" t="str">
        <f>IF($D218="","",IF($N218&gt;0,"Win",IF($N218&lt;0,"Loss","Even")))</f>
        <v/>
      </c>
      <c r="R218" s="7" t="str">
        <f>IF($D218="","",SUM($N$2:$N218))</f>
        <v/>
      </c>
      <c r="S218" s="7" t="str">
        <f>IF($D218="","",MAX(0,MAX($R$2:$R218)))</f>
        <v/>
      </c>
      <c r="T218" s="7" t="str">
        <f>IF($D218="","",$S218-$R218)</f>
        <v/>
      </c>
    </row>
    <row r="219">
      <c r="A219" s="4" t="n"/>
      <c r="D219" s="5" t="n"/>
      <c r="E219" s="5" t="n"/>
      <c r="F219" s="5" t="n"/>
      <c r="G219" s="6" t="n"/>
      <c r="H219" s="6" t="n"/>
      <c r="I219" s="6" t="n"/>
      <c r="L219" s="7" t="str">
        <f>IF($D219="","",IF($C219="Short",$D219*($E219-$F219),$D219*($F219-$E219)))</f>
        <v/>
      </c>
      <c r="M219" s="7" t="str">
        <f>IF($D219="","",SUM($G219,$H219))</f>
        <v/>
      </c>
      <c r="N219" s="7" t="str">
        <f>IF($D219="","",$L219-$M219)</f>
        <v/>
      </c>
      <c r="O219" s="8" t="str">
        <f>IF($D219="","",IF($D219*$E219+SUM($G219)=0,"",$N219/($D219*$E219+SUM($G219))))</f>
        <v/>
      </c>
      <c r="P219" s="9" t="str">
        <f>IF(OR($D219="",$I219="",$I219=0),"",$N219/$I219)</f>
        <v/>
      </c>
      <c r="Q219" s="10" t="str">
        <f>IF($D219="","",IF($N219&gt;0,"Win",IF($N219&lt;0,"Loss","Even")))</f>
        <v/>
      </c>
      <c r="R219" s="7" t="str">
        <f>IF($D219="","",SUM($N$2:$N219))</f>
        <v/>
      </c>
      <c r="S219" s="7" t="str">
        <f>IF($D219="","",MAX(0,MAX($R$2:$R219)))</f>
        <v/>
      </c>
      <c r="T219" s="7" t="str">
        <f>IF($D219="","",$S219-$R219)</f>
        <v/>
      </c>
    </row>
    <row r="220">
      <c r="A220" s="4" t="n"/>
      <c r="D220" s="5" t="n"/>
      <c r="E220" s="5" t="n"/>
      <c r="F220" s="5" t="n"/>
      <c r="G220" s="6" t="n"/>
      <c r="H220" s="6" t="n"/>
      <c r="I220" s="6" t="n"/>
      <c r="L220" s="7" t="str">
        <f>IF($D220="","",IF($C220="Short",$D220*($E220-$F220),$D220*($F220-$E220)))</f>
        <v/>
      </c>
      <c r="M220" s="7" t="str">
        <f>IF($D220="","",SUM($G220,$H220))</f>
        <v/>
      </c>
      <c r="N220" s="7" t="str">
        <f>IF($D220="","",$L220-$M220)</f>
        <v/>
      </c>
      <c r="O220" s="8" t="str">
        <f>IF($D220="","",IF($D220*$E220+SUM($G220)=0,"",$N220/($D220*$E220+SUM($G220))))</f>
        <v/>
      </c>
      <c r="P220" s="9" t="str">
        <f>IF(OR($D220="",$I220="",$I220=0),"",$N220/$I220)</f>
        <v/>
      </c>
      <c r="Q220" s="10" t="str">
        <f>IF($D220="","",IF($N220&gt;0,"Win",IF($N220&lt;0,"Loss","Even")))</f>
        <v/>
      </c>
      <c r="R220" s="7" t="str">
        <f>IF($D220="","",SUM($N$2:$N220))</f>
        <v/>
      </c>
      <c r="S220" s="7" t="str">
        <f>IF($D220="","",MAX(0,MAX($R$2:$R220)))</f>
        <v/>
      </c>
      <c r="T220" s="7" t="str">
        <f>IF($D220="","",$S220-$R220)</f>
        <v/>
      </c>
    </row>
    <row r="221">
      <c r="A221" s="4" t="n"/>
      <c r="D221" s="5" t="n"/>
      <c r="E221" s="5" t="n"/>
      <c r="F221" s="5" t="n"/>
      <c r="G221" s="6" t="n"/>
      <c r="H221" s="6" t="n"/>
      <c r="I221" s="6" t="n"/>
      <c r="L221" s="7" t="str">
        <f>IF($D221="","",IF($C221="Short",$D221*($E221-$F221),$D221*($F221-$E221)))</f>
        <v/>
      </c>
      <c r="M221" s="7" t="str">
        <f>IF($D221="","",SUM($G221,$H221))</f>
        <v/>
      </c>
      <c r="N221" s="7" t="str">
        <f>IF($D221="","",$L221-$M221)</f>
        <v/>
      </c>
      <c r="O221" s="8" t="str">
        <f>IF($D221="","",IF($D221*$E221+SUM($G221)=0,"",$N221/($D221*$E221+SUM($G221))))</f>
        <v/>
      </c>
      <c r="P221" s="9" t="str">
        <f>IF(OR($D221="",$I221="",$I221=0),"",$N221/$I221)</f>
        <v/>
      </c>
      <c r="Q221" s="10" t="str">
        <f>IF($D221="","",IF($N221&gt;0,"Win",IF($N221&lt;0,"Loss","Even")))</f>
        <v/>
      </c>
      <c r="R221" s="7" t="str">
        <f>IF($D221="","",SUM($N$2:$N221))</f>
        <v/>
      </c>
      <c r="S221" s="7" t="str">
        <f>IF($D221="","",MAX(0,MAX($R$2:$R221)))</f>
        <v/>
      </c>
      <c r="T221" s="7" t="str">
        <f>IF($D221="","",$S221-$R221)</f>
        <v/>
      </c>
    </row>
    <row r="222">
      <c r="A222" s="4" t="n"/>
      <c r="D222" s="5" t="n"/>
      <c r="E222" s="5" t="n"/>
      <c r="F222" s="5" t="n"/>
      <c r="G222" s="6" t="n"/>
      <c r="H222" s="6" t="n"/>
      <c r="I222" s="6" t="n"/>
      <c r="L222" s="7" t="str">
        <f>IF($D222="","",IF($C222="Short",$D222*($E222-$F222),$D222*($F222-$E222)))</f>
        <v/>
      </c>
      <c r="M222" s="7" t="str">
        <f>IF($D222="","",SUM($G222,$H222))</f>
        <v/>
      </c>
      <c r="N222" s="7" t="str">
        <f>IF($D222="","",$L222-$M222)</f>
        <v/>
      </c>
      <c r="O222" s="8" t="str">
        <f>IF($D222="","",IF($D222*$E222+SUM($G222)=0,"",$N222/($D222*$E222+SUM($G222))))</f>
        <v/>
      </c>
      <c r="P222" s="9" t="str">
        <f>IF(OR($D222="",$I222="",$I222=0),"",$N222/$I222)</f>
        <v/>
      </c>
      <c r="Q222" s="10" t="str">
        <f>IF($D222="","",IF($N222&gt;0,"Win",IF($N222&lt;0,"Loss","Even")))</f>
        <v/>
      </c>
      <c r="R222" s="7" t="str">
        <f>IF($D222="","",SUM($N$2:$N222))</f>
        <v/>
      </c>
      <c r="S222" s="7" t="str">
        <f>IF($D222="","",MAX(0,MAX($R$2:$R222)))</f>
        <v/>
      </c>
      <c r="T222" s="7" t="str">
        <f>IF($D222="","",$S222-$R222)</f>
        <v/>
      </c>
    </row>
    <row r="223">
      <c r="A223" s="4" t="n"/>
      <c r="D223" s="5" t="n"/>
      <c r="E223" s="5" t="n"/>
      <c r="F223" s="5" t="n"/>
      <c r="G223" s="6" t="n"/>
      <c r="H223" s="6" t="n"/>
      <c r="I223" s="6" t="n"/>
      <c r="L223" s="7" t="str">
        <f>IF($D223="","",IF($C223="Short",$D223*($E223-$F223),$D223*($F223-$E223)))</f>
        <v/>
      </c>
      <c r="M223" s="7" t="str">
        <f>IF($D223="","",SUM($G223,$H223))</f>
        <v/>
      </c>
      <c r="N223" s="7" t="str">
        <f>IF($D223="","",$L223-$M223)</f>
        <v/>
      </c>
      <c r="O223" s="8" t="str">
        <f>IF($D223="","",IF($D223*$E223+SUM($G223)=0,"",$N223/($D223*$E223+SUM($G223))))</f>
        <v/>
      </c>
      <c r="P223" s="9" t="str">
        <f>IF(OR($D223="",$I223="",$I223=0),"",$N223/$I223)</f>
        <v/>
      </c>
      <c r="Q223" s="10" t="str">
        <f>IF($D223="","",IF($N223&gt;0,"Win",IF($N223&lt;0,"Loss","Even")))</f>
        <v/>
      </c>
      <c r="R223" s="7" t="str">
        <f>IF($D223="","",SUM($N$2:$N223))</f>
        <v/>
      </c>
      <c r="S223" s="7" t="str">
        <f>IF($D223="","",MAX(0,MAX($R$2:$R223)))</f>
        <v/>
      </c>
      <c r="T223" s="7" t="str">
        <f>IF($D223="","",$S223-$R223)</f>
        <v/>
      </c>
    </row>
    <row r="224">
      <c r="A224" s="4" t="n"/>
      <c r="D224" s="5" t="n"/>
      <c r="E224" s="5" t="n"/>
      <c r="F224" s="5" t="n"/>
      <c r="G224" s="6" t="n"/>
      <c r="H224" s="6" t="n"/>
      <c r="I224" s="6" t="n"/>
      <c r="L224" s="7" t="str">
        <f>IF($D224="","",IF($C224="Short",$D224*($E224-$F224),$D224*($F224-$E224)))</f>
        <v/>
      </c>
      <c r="M224" s="7" t="str">
        <f>IF($D224="","",SUM($G224,$H224))</f>
        <v/>
      </c>
      <c r="N224" s="7" t="str">
        <f>IF($D224="","",$L224-$M224)</f>
        <v/>
      </c>
      <c r="O224" s="8" t="str">
        <f>IF($D224="","",IF($D224*$E224+SUM($G224)=0,"",$N224/($D224*$E224+SUM($G224))))</f>
        <v/>
      </c>
      <c r="P224" s="9" t="str">
        <f>IF(OR($D224="",$I224="",$I224=0),"",$N224/$I224)</f>
        <v/>
      </c>
      <c r="Q224" s="10" t="str">
        <f>IF($D224="","",IF($N224&gt;0,"Win",IF($N224&lt;0,"Loss","Even")))</f>
        <v/>
      </c>
      <c r="R224" s="7" t="str">
        <f>IF($D224="","",SUM($N$2:$N224))</f>
        <v/>
      </c>
      <c r="S224" s="7" t="str">
        <f>IF($D224="","",MAX(0,MAX($R$2:$R224)))</f>
        <v/>
      </c>
      <c r="T224" s="7" t="str">
        <f>IF($D224="","",$S224-$R224)</f>
        <v/>
      </c>
    </row>
    <row r="225">
      <c r="A225" s="4" t="n"/>
      <c r="D225" s="5" t="n"/>
      <c r="E225" s="5" t="n"/>
      <c r="F225" s="5" t="n"/>
      <c r="G225" s="6" t="n"/>
      <c r="H225" s="6" t="n"/>
      <c r="I225" s="6" t="n"/>
      <c r="L225" s="7" t="str">
        <f>IF($D225="","",IF($C225="Short",$D225*($E225-$F225),$D225*($F225-$E225)))</f>
        <v/>
      </c>
      <c r="M225" s="7" t="str">
        <f>IF($D225="","",SUM($G225,$H225))</f>
        <v/>
      </c>
      <c r="N225" s="7" t="str">
        <f>IF($D225="","",$L225-$M225)</f>
        <v/>
      </c>
      <c r="O225" s="8" t="str">
        <f>IF($D225="","",IF($D225*$E225+SUM($G225)=0,"",$N225/($D225*$E225+SUM($G225))))</f>
        <v/>
      </c>
      <c r="P225" s="9" t="str">
        <f>IF(OR($D225="",$I225="",$I225=0),"",$N225/$I225)</f>
        <v/>
      </c>
      <c r="Q225" s="10" t="str">
        <f>IF($D225="","",IF($N225&gt;0,"Win",IF($N225&lt;0,"Loss","Even")))</f>
        <v/>
      </c>
      <c r="R225" s="7" t="str">
        <f>IF($D225="","",SUM($N$2:$N225))</f>
        <v/>
      </c>
      <c r="S225" s="7" t="str">
        <f>IF($D225="","",MAX(0,MAX($R$2:$R225)))</f>
        <v/>
      </c>
      <c r="T225" s="7" t="str">
        <f>IF($D225="","",$S225-$R225)</f>
        <v/>
      </c>
    </row>
    <row r="226">
      <c r="A226" s="4" t="n"/>
      <c r="D226" s="5" t="n"/>
      <c r="E226" s="5" t="n"/>
      <c r="F226" s="5" t="n"/>
      <c r="G226" s="6" t="n"/>
      <c r="H226" s="6" t="n"/>
      <c r="I226" s="6" t="n"/>
      <c r="L226" s="7" t="str">
        <f>IF($D226="","",IF($C226="Short",$D226*($E226-$F226),$D226*($F226-$E226)))</f>
        <v/>
      </c>
      <c r="M226" s="7" t="str">
        <f>IF($D226="","",SUM($G226,$H226))</f>
        <v/>
      </c>
      <c r="N226" s="7" t="str">
        <f>IF($D226="","",$L226-$M226)</f>
        <v/>
      </c>
      <c r="O226" s="8" t="str">
        <f>IF($D226="","",IF($D226*$E226+SUM($G226)=0,"",$N226/($D226*$E226+SUM($G226))))</f>
        <v/>
      </c>
      <c r="P226" s="9" t="str">
        <f>IF(OR($D226="",$I226="",$I226=0),"",$N226/$I226)</f>
        <v/>
      </c>
      <c r="Q226" s="10" t="str">
        <f>IF($D226="","",IF($N226&gt;0,"Win",IF($N226&lt;0,"Loss","Even")))</f>
        <v/>
      </c>
      <c r="R226" s="7" t="str">
        <f>IF($D226="","",SUM($N$2:$N226))</f>
        <v/>
      </c>
      <c r="S226" s="7" t="str">
        <f>IF($D226="","",MAX(0,MAX($R$2:$R226)))</f>
        <v/>
      </c>
      <c r="T226" s="7" t="str">
        <f>IF($D226="","",$S226-$R226)</f>
        <v/>
      </c>
    </row>
    <row r="227">
      <c r="A227" s="4" t="n"/>
      <c r="D227" s="5" t="n"/>
      <c r="E227" s="5" t="n"/>
      <c r="F227" s="5" t="n"/>
      <c r="G227" s="6" t="n"/>
      <c r="H227" s="6" t="n"/>
      <c r="I227" s="6" t="n"/>
      <c r="L227" s="7" t="str">
        <f>IF($D227="","",IF($C227="Short",$D227*($E227-$F227),$D227*($F227-$E227)))</f>
        <v/>
      </c>
      <c r="M227" s="7" t="str">
        <f>IF($D227="","",SUM($G227,$H227))</f>
        <v/>
      </c>
      <c r="N227" s="7" t="str">
        <f>IF($D227="","",$L227-$M227)</f>
        <v/>
      </c>
      <c r="O227" s="8" t="str">
        <f>IF($D227="","",IF($D227*$E227+SUM($G227)=0,"",$N227/($D227*$E227+SUM($G227))))</f>
        <v/>
      </c>
      <c r="P227" s="9" t="str">
        <f>IF(OR($D227="",$I227="",$I227=0),"",$N227/$I227)</f>
        <v/>
      </c>
      <c r="Q227" s="10" t="str">
        <f>IF($D227="","",IF($N227&gt;0,"Win",IF($N227&lt;0,"Loss","Even")))</f>
        <v/>
      </c>
      <c r="R227" s="7" t="str">
        <f>IF($D227="","",SUM($N$2:$N227))</f>
        <v/>
      </c>
      <c r="S227" s="7" t="str">
        <f>IF($D227="","",MAX(0,MAX($R$2:$R227)))</f>
        <v/>
      </c>
      <c r="T227" s="7" t="str">
        <f>IF($D227="","",$S227-$R227)</f>
        <v/>
      </c>
    </row>
    <row r="228">
      <c r="A228" s="4" t="n"/>
      <c r="D228" s="5" t="n"/>
      <c r="E228" s="5" t="n"/>
      <c r="F228" s="5" t="n"/>
      <c r="G228" s="6" t="n"/>
      <c r="H228" s="6" t="n"/>
      <c r="I228" s="6" t="n"/>
      <c r="L228" s="7" t="str">
        <f>IF($D228="","",IF($C228="Short",$D228*($E228-$F228),$D228*($F228-$E228)))</f>
        <v/>
      </c>
      <c r="M228" s="7" t="str">
        <f>IF($D228="","",SUM($G228,$H228))</f>
        <v/>
      </c>
      <c r="N228" s="7" t="str">
        <f>IF($D228="","",$L228-$M228)</f>
        <v/>
      </c>
      <c r="O228" s="8" t="str">
        <f>IF($D228="","",IF($D228*$E228+SUM($G228)=0,"",$N228/($D228*$E228+SUM($G228))))</f>
        <v/>
      </c>
      <c r="P228" s="9" t="str">
        <f>IF(OR($D228="",$I228="",$I228=0),"",$N228/$I228)</f>
        <v/>
      </c>
      <c r="Q228" s="10" t="str">
        <f>IF($D228="","",IF($N228&gt;0,"Win",IF($N228&lt;0,"Loss","Even")))</f>
        <v/>
      </c>
      <c r="R228" s="7" t="str">
        <f>IF($D228="","",SUM($N$2:$N228))</f>
        <v/>
      </c>
      <c r="S228" s="7" t="str">
        <f>IF($D228="","",MAX(0,MAX($R$2:$R228)))</f>
        <v/>
      </c>
      <c r="T228" s="7" t="str">
        <f>IF($D228="","",$S228-$R228)</f>
        <v/>
      </c>
    </row>
    <row r="229">
      <c r="A229" s="4" t="n"/>
      <c r="D229" s="5" t="n"/>
      <c r="E229" s="5" t="n"/>
      <c r="F229" s="5" t="n"/>
      <c r="G229" s="6" t="n"/>
      <c r="H229" s="6" t="n"/>
      <c r="I229" s="6" t="n"/>
      <c r="L229" s="7" t="str">
        <f>IF($D229="","",IF($C229="Short",$D229*($E229-$F229),$D229*($F229-$E229)))</f>
        <v/>
      </c>
      <c r="M229" s="7" t="str">
        <f>IF($D229="","",SUM($G229,$H229))</f>
        <v/>
      </c>
      <c r="N229" s="7" t="str">
        <f>IF($D229="","",$L229-$M229)</f>
        <v/>
      </c>
      <c r="O229" s="8" t="str">
        <f>IF($D229="","",IF($D229*$E229+SUM($G229)=0,"",$N229/($D229*$E229+SUM($G229))))</f>
        <v/>
      </c>
      <c r="P229" s="9" t="str">
        <f>IF(OR($D229="",$I229="",$I229=0),"",$N229/$I229)</f>
        <v/>
      </c>
      <c r="Q229" s="10" t="str">
        <f>IF($D229="","",IF($N229&gt;0,"Win",IF($N229&lt;0,"Loss","Even")))</f>
        <v/>
      </c>
      <c r="R229" s="7" t="str">
        <f>IF($D229="","",SUM($N$2:$N229))</f>
        <v/>
      </c>
      <c r="S229" s="7" t="str">
        <f>IF($D229="","",MAX(0,MAX($R$2:$R229)))</f>
        <v/>
      </c>
      <c r="T229" s="7" t="str">
        <f>IF($D229="","",$S229-$R229)</f>
        <v/>
      </c>
    </row>
    <row r="230">
      <c r="A230" s="4" t="n"/>
      <c r="D230" s="5" t="n"/>
      <c r="E230" s="5" t="n"/>
      <c r="F230" s="5" t="n"/>
      <c r="G230" s="6" t="n"/>
      <c r="H230" s="6" t="n"/>
      <c r="I230" s="6" t="n"/>
      <c r="L230" s="7" t="str">
        <f>IF($D230="","",IF($C230="Short",$D230*($E230-$F230),$D230*($F230-$E230)))</f>
        <v/>
      </c>
      <c r="M230" s="7" t="str">
        <f>IF($D230="","",SUM($G230,$H230))</f>
        <v/>
      </c>
      <c r="N230" s="7" t="str">
        <f>IF($D230="","",$L230-$M230)</f>
        <v/>
      </c>
      <c r="O230" s="8" t="str">
        <f>IF($D230="","",IF($D230*$E230+SUM($G230)=0,"",$N230/($D230*$E230+SUM($G230))))</f>
        <v/>
      </c>
      <c r="P230" s="9" t="str">
        <f>IF(OR($D230="",$I230="",$I230=0),"",$N230/$I230)</f>
        <v/>
      </c>
      <c r="Q230" s="10" t="str">
        <f>IF($D230="","",IF($N230&gt;0,"Win",IF($N230&lt;0,"Loss","Even")))</f>
        <v/>
      </c>
      <c r="R230" s="7" t="str">
        <f>IF($D230="","",SUM($N$2:$N230))</f>
        <v/>
      </c>
      <c r="S230" s="7" t="str">
        <f>IF($D230="","",MAX(0,MAX($R$2:$R230)))</f>
        <v/>
      </c>
      <c r="T230" s="7" t="str">
        <f>IF($D230="","",$S230-$R230)</f>
        <v/>
      </c>
    </row>
    <row r="231">
      <c r="A231" s="4" t="n"/>
      <c r="D231" s="5" t="n"/>
      <c r="E231" s="5" t="n"/>
      <c r="F231" s="5" t="n"/>
      <c r="G231" s="6" t="n"/>
      <c r="H231" s="6" t="n"/>
      <c r="I231" s="6" t="n"/>
      <c r="L231" s="7" t="str">
        <f>IF($D231="","",IF($C231="Short",$D231*($E231-$F231),$D231*($F231-$E231)))</f>
        <v/>
      </c>
      <c r="M231" s="7" t="str">
        <f>IF($D231="","",SUM($G231,$H231))</f>
        <v/>
      </c>
      <c r="N231" s="7" t="str">
        <f>IF($D231="","",$L231-$M231)</f>
        <v/>
      </c>
      <c r="O231" s="8" t="str">
        <f>IF($D231="","",IF($D231*$E231+SUM($G231)=0,"",$N231/($D231*$E231+SUM($G231))))</f>
        <v/>
      </c>
      <c r="P231" s="9" t="str">
        <f>IF(OR($D231="",$I231="",$I231=0),"",$N231/$I231)</f>
        <v/>
      </c>
      <c r="Q231" s="10" t="str">
        <f>IF($D231="","",IF($N231&gt;0,"Win",IF($N231&lt;0,"Loss","Even")))</f>
        <v/>
      </c>
      <c r="R231" s="7" t="str">
        <f>IF($D231="","",SUM($N$2:$N231))</f>
        <v/>
      </c>
      <c r="S231" s="7" t="str">
        <f>IF($D231="","",MAX(0,MAX($R$2:$R231)))</f>
        <v/>
      </c>
      <c r="T231" s="7" t="str">
        <f>IF($D231="","",$S231-$R231)</f>
        <v/>
      </c>
    </row>
    <row r="232">
      <c r="A232" s="4" t="n"/>
      <c r="D232" s="5" t="n"/>
      <c r="E232" s="5" t="n"/>
      <c r="F232" s="5" t="n"/>
      <c r="G232" s="6" t="n"/>
      <c r="H232" s="6" t="n"/>
      <c r="I232" s="6" t="n"/>
      <c r="L232" s="7" t="str">
        <f>IF($D232="","",IF($C232="Short",$D232*($E232-$F232),$D232*($F232-$E232)))</f>
        <v/>
      </c>
      <c r="M232" s="7" t="str">
        <f>IF($D232="","",SUM($G232,$H232))</f>
        <v/>
      </c>
      <c r="N232" s="7" t="str">
        <f>IF($D232="","",$L232-$M232)</f>
        <v/>
      </c>
      <c r="O232" s="8" t="str">
        <f>IF($D232="","",IF($D232*$E232+SUM($G232)=0,"",$N232/($D232*$E232+SUM($G232))))</f>
        <v/>
      </c>
      <c r="P232" s="9" t="str">
        <f>IF(OR($D232="",$I232="",$I232=0),"",$N232/$I232)</f>
        <v/>
      </c>
      <c r="Q232" s="10" t="str">
        <f>IF($D232="","",IF($N232&gt;0,"Win",IF($N232&lt;0,"Loss","Even")))</f>
        <v/>
      </c>
      <c r="R232" s="7" t="str">
        <f>IF($D232="","",SUM($N$2:$N232))</f>
        <v/>
      </c>
      <c r="S232" s="7" t="str">
        <f>IF($D232="","",MAX(0,MAX($R$2:$R232)))</f>
        <v/>
      </c>
      <c r="T232" s="7" t="str">
        <f>IF($D232="","",$S232-$R232)</f>
        <v/>
      </c>
    </row>
    <row r="233">
      <c r="A233" s="4" t="n"/>
      <c r="D233" s="5" t="n"/>
      <c r="E233" s="5" t="n"/>
      <c r="F233" s="5" t="n"/>
      <c r="G233" s="6" t="n"/>
      <c r="H233" s="6" t="n"/>
      <c r="I233" s="6" t="n"/>
      <c r="L233" s="7" t="str">
        <f>IF($D233="","",IF($C233="Short",$D233*($E233-$F233),$D233*($F233-$E233)))</f>
        <v/>
      </c>
      <c r="M233" s="7" t="str">
        <f>IF($D233="","",SUM($G233,$H233))</f>
        <v/>
      </c>
      <c r="N233" s="7" t="str">
        <f>IF($D233="","",$L233-$M233)</f>
        <v/>
      </c>
      <c r="O233" s="8" t="str">
        <f>IF($D233="","",IF($D233*$E233+SUM($G233)=0,"",$N233/($D233*$E233+SUM($G233))))</f>
        <v/>
      </c>
      <c r="P233" s="9" t="str">
        <f>IF(OR($D233="",$I233="",$I233=0),"",$N233/$I233)</f>
        <v/>
      </c>
      <c r="Q233" s="10" t="str">
        <f>IF($D233="","",IF($N233&gt;0,"Win",IF($N233&lt;0,"Loss","Even")))</f>
        <v/>
      </c>
      <c r="R233" s="7" t="str">
        <f>IF($D233="","",SUM($N$2:$N233))</f>
        <v/>
      </c>
      <c r="S233" s="7" t="str">
        <f>IF($D233="","",MAX(0,MAX($R$2:$R233)))</f>
        <v/>
      </c>
      <c r="T233" s="7" t="str">
        <f>IF($D233="","",$S233-$R233)</f>
        <v/>
      </c>
    </row>
    <row r="234">
      <c r="A234" s="4" t="n"/>
      <c r="D234" s="5" t="n"/>
      <c r="E234" s="5" t="n"/>
      <c r="F234" s="5" t="n"/>
      <c r="G234" s="6" t="n"/>
      <c r="H234" s="6" t="n"/>
      <c r="I234" s="6" t="n"/>
      <c r="L234" s="7" t="str">
        <f>IF($D234="","",IF($C234="Short",$D234*($E234-$F234),$D234*($F234-$E234)))</f>
        <v/>
      </c>
      <c r="M234" s="7" t="str">
        <f>IF($D234="","",SUM($G234,$H234))</f>
        <v/>
      </c>
      <c r="N234" s="7" t="str">
        <f>IF($D234="","",$L234-$M234)</f>
        <v/>
      </c>
      <c r="O234" s="8" t="str">
        <f>IF($D234="","",IF($D234*$E234+SUM($G234)=0,"",$N234/($D234*$E234+SUM($G234))))</f>
        <v/>
      </c>
      <c r="P234" s="9" t="str">
        <f>IF(OR($D234="",$I234="",$I234=0),"",$N234/$I234)</f>
        <v/>
      </c>
      <c r="Q234" s="10" t="str">
        <f>IF($D234="","",IF($N234&gt;0,"Win",IF($N234&lt;0,"Loss","Even")))</f>
        <v/>
      </c>
      <c r="R234" s="7" t="str">
        <f>IF($D234="","",SUM($N$2:$N234))</f>
        <v/>
      </c>
      <c r="S234" s="7" t="str">
        <f>IF($D234="","",MAX(0,MAX($R$2:$R234)))</f>
        <v/>
      </c>
      <c r="T234" s="7" t="str">
        <f>IF($D234="","",$S234-$R234)</f>
        <v/>
      </c>
    </row>
    <row r="235">
      <c r="A235" s="4" t="n"/>
      <c r="D235" s="5" t="n"/>
      <c r="E235" s="5" t="n"/>
      <c r="F235" s="5" t="n"/>
      <c r="G235" s="6" t="n"/>
      <c r="H235" s="6" t="n"/>
      <c r="I235" s="6" t="n"/>
      <c r="L235" s="7" t="str">
        <f>IF($D235="","",IF($C235="Short",$D235*($E235-$F235),$D235*($F235-$E235)))</f>
        <v/>
      </c>
      <c r="M235" s="7" t="str">
        <f>IF($D235="","",SUM($G235,$H235))</f>
        <v/>
      </c>
      <c r="N235" s="7" t="str">
        <f>IF($D235="","",$L235-$M235)</f>
        <v/>
      </c>
      <c r="O235" s="8" t="str">
        <f>IF($D235="","",IF($D235*$E235+SUM($G235)=0,"",$N235/($D235*$E235+SUM($G235))))</f>
        <v/>
      </c>
      <c r="P235" s="9" t="str">
        <f>IF(OR($D235="",$I235="",$I235=0),"",$N235/$I235)</f>
        <v/>
      </c>
      <c r="Q235" s="10" t="str">
        <f>IF($D235="","",IF($N235&gt;0,"Win",IF($N235&lt;0,"Loss","Even")))</f>
        <v/>
      </c>
      <c r="R235" s="7" t="str">
        <f>IF($D235="","",SUM($N$2:$N235))</f>
        <v/>
      </c>
      <c r="S235" s="7" t="str">
        <f>IF($D235="","",MAX(0,MAX($R$2:$R235)))</f>
        <v/>
      </c>
      <c r="T235" s="7" t="str">
        <f>IF($D235="","",$S235-$R235)</f>
        <v/>
      </c>
    </row>
    <row r="236">
      <c r="A236" s="4" t="n"/>
      <c r="D236" s="5" t="n"/>
      <c r="E236" s="5" t="n"/>
      <c r="F236" s="5" t="n"/>
      <c r="G236" s="6" t="n"/>
      <c r="H236" s="6" t="n"/>
      <c r="I236" s="6" t="n"/>
      <c r="L236" s="7" t="str">
        <f>IF($D236="","",IF($C236="Short",$D236*($E236-$F236),$D236*($F236-$E236)))</f>
        <v/>
      </c>
      <c r="M236" s="7" t="str">
        <f>IF($D236="","",SUM($G236,$H236))</f>
        <v/>
      </c>
      <c r="N236" s="7" t="str">
        <f>IF($D236="","",$L236-$M236)</f>
        <v/>
      </c>
      <c r="O236" s="8" t="str">
        <f>IF($D236="","",IF($D236*$E236+SUM($G236)=0,"",$N236/($D236*$E236+SUM($G236))))</f>
        <v/>
      </c>
      <c r="P236" s="9" t="str">
        <f>IF(OR($D236="",$I236="",$I236=0),"",$N236/$I236)</f>
        <v/>
      </c>
      <c r="Q236" s="10" t="str">
        <f>IF($D236="","",IF($N236&gt;0,"Win",IF($N236&lt;0,"Loss","Even")))</f>
        <v/>
      </c>
      <c r="R236" s="7" t="str">
        <f>IF($D236="","",SUM($N$2:$N236))</f>
        <v/>
      </c>
      <c r="S236" s="7" t="str">
        <f>IF($D236="","",MAX(0,MAX($R$2:$R236)))</f>
        <v/>
      </c>
      <c r="T236" s="7" t="str">
        <f>IF($D236="","",$S236-$R236)</f>
        <v/>
      </c>
    </row>
    <row r="237">
      <c r="A237" s="4" t="n"/>
      <c r="D237" s="5" t="n"/>
      <c r="E237" s="5" t="n"/>
      <c r="F237" s="5" t="n"/>
      <c r="G237" s="6" t="n"/>
      <c r="H237" s="6" t="n"/>
      <c r="I237" s="6" t="n"/>
      <c r="L237" s="7" t="str">
        <f>IF($D237="","",IF($C237="Short",$D237*($E237-$F237),$D237*($F237-$E237)))</f>
        <v/>
      </c>
      <c r="M237" s="7" t="str">
        <f>IF($D237="","",SUM($G237,$H237))</f>
        <v/>
      </c>
      <c r="N237" s="7" t="str">
        <f>IF($D237="","",$L237-$M237)</f>
        <v/>
      </c>
      <c r="O237" s="8" t="str">
        <f>IF($D237="","",IF($D237*$E237+SUM($G237)=0,"",$N237/($D237*$E237+SUM($G237))))</f>
        <v/>
      </c>
      <c r="P237" s="9" t="str">
        <f>IF(OR($D237="",$I237="",$I237=0),"",$N237/$I237)</f>
        <v/>
      </c>
      <c r="Q237" s="10" t="str">
        <f>IF($D237="","",IF($N237&gt;0,"Win",IF($N237&lt;0,"Loss","Even")))</f>
        <v/>
      </c>
      <c r="R237" s="7" t="str">
        <f>IF($D237="","",SUM($N$2:$N237))</f>
        <v/>
      </c>
      <c r="S237" s="7" t="str">
        <f>IF($D237="","",MAX(0,MAX($R$2:$R237)))</f>
        <v/>
      </c>
      <c r="T237" s="7" t="str">
        <f>IF($D237="","",$S237-$R237)</f>
        <v/>
      </c>
    </row>
    <row r="238">
      <c r="A238" s="4" t="n"/>
      <c r="D238" s="5" t="n"/>
      <c r="E238" s="5" t="n"/>
      <c r="F238" s="5" t="n"/>
      <c r="G238" s="6" t="n"/>
      <c r="H238" s="6" t="n"/>
      <c r="I238" s="6" t="n"/>
      <c r="L238" s="7" t="str">
        <f>IF($D238="","",IF($C238="Short",$D238*($E238-$F238),$D238*($F238-$E238)))</f>
        <v/>
      </c>
      <c r="M238" s="7" t="str">
        <f>IF($D238="","",SUM($G238,$H238))</f>
        <v/>
      </c>
      <c r="N238" s="7" t="str">
        <f>IF($D238="","",$L238-$M238)</f>
        <v/>
      </c>
      <c r="O238" s="8" t="str">
        <f>IF($D238="","",IF($D238*$E238+SUM($G238)=0,"",$N238/($D238*$E238+SUM($G238))))</f>
        <v/>
      </c>
      <c r="P238" s="9" t="str">
        <f>IF(OR($D238="",$I238="",$I238=0),"",$N238/$I238)</f>
        <v/>
      </c>
      <c r="Q238" s="10" t="str">
        <f>IF($D238="","",IF($N238&gt;0,"Win",IF($N238&lt;0,"Loss","Even")))</f>
        <v/>
      </c>
      <c r="R238" s="7" t="str">
        <f>IF($D238="","",SUM($N$2:$N238))</f>
        <v/>
      </c>
      <c r="S238" s="7" t="str">
        <f>IF($D238="","",MAX(0,MAX($R$2:$R238)))</f>
        <v/>
      </c>
      <c r="T238" s="7" t="str">
        <f>IF($D238="","",$S238-$R238)</f>
        <v/>
      </c>
    </row>
    <row r="239">
      <c r="A239" s="4" t="n"/>
      <c r="D239" s="5" t="n"/>
      <c r="E239" s="5" t="n"/>
      <c r="F239" s="5" t="n"/>
      <c r="G239" s="6" t="n"/>
      <c r="H239" s="6" t="n"/>
      <c r="I239" s="6" t="n"/>
      <c r="L239" s="7" t="str">
        <f>IF($D239="","",IF($C239="Short",$D239*($E239-$F239),$D239*($F239-$E239)))</f>
        <v/>
      </c>
      <c r="M239" s="7" t="str">
        <f>IF($D239="","",SUM($G239,$H239))</f>
        <v/>
      </c>
      <c r="N239" s="7" t="str">
        <f>IF($D239="","",$L239-$M239)</f>
        <v/>
      </c>
      <c r="O239" s="8" t="str">
        <f>IF($D239="","",IF($D239*$E239+SUM($G239)=0,"",$N239/($D239*$E239+SUM($G239))))</f>
        <v/>
      </c>
      <c r="P239" s="9" t="str">
        <f>IF(OR($D239="",$I239="",$I239=0),"",$N239/$I239)</f>
        <v/>
      </c>
      <c r="Q239" s="10" t="str">
        <f>IF($D239="","",IF($N239&gt;0,"Win",IF($N239&lt;0,"Loss","Even")))</f>
        <v/>
      </c>
      <c r="R239" s="7" t="str">
        <f>IF($D239="","",SUM($N$2:$N239))</f>
        <v/>
      </c>
      <c r="S239" s="7" t="str">
        <f>IF($D239="","",MAX(0,MAX($R$2:$R239)))</f>
        <v/>
      </c>
      <c r="T239" s="7" t="str">
        <f>IF($D239="","",$S239-$R239)</f>
        <v/>
      </c>
    </row>
    <row r="240">
      <c r="A240" s="4" t="n"/>
      <c r="D240" s="5" t="n"/>
      <c r="E240" s="5" t="n"/>
      <c r="F240" s="5" t="n"/>
      <c r="G240" s="6" t="n"/>
      <c r="H240" s="6" t="n"/>
      <c r="I240" s="6" t="n"/>
      <c r="L240" s="7" t="str">
        <f>IF($D240="","",IF($C240="Short",$D240*($E240-$F240),$D240*($F240-$E240)))</f>
        <v/>
      </c>
      <c r="M240" s="7" t="str">
        <f>IF($D240="","",SUM($G240,$H240))</f>
        <v/>
      </c>
      <c r="N240" s="7" t="str">
        <f>IF($D240="","",$L240-$M240)</f>
        <v/>
      </c>
      <c r="O240" s="8" t="str">
        <f>IF($D240="","",IF($D240*$E240+SUM($G240)=0,"",$N240/($D240*$E240+SUM($G240))))</f>
        <v/>
      </c>
      <c r="P240" s="9" t="str">
        <f>IF(OR($D240="",$I240="",$I240=0),"",$N240/$I240)</f>
        <v/>
      </c>
      <c r="Q240" s="10" t="str">
        <f>IF($D240="","",IF($N240&gt;0,"Win",IF($N240&lt;0,"Loss","Even")))</f>
        <v/>
      </c>
      <c r="R240" s="7" t="str">
        <f>IF($D240="","",SUM($N$2:$N240))</f>
        <v/>
      </c>
      <c r="S240" s="7" t="str">
        <f>IF($D240="","",MAX(0,MAX($R$2:$R240)))</f>
        <v/>
      </c>
      <c r="T240" s="7" t="str">
        <f>IF($D240="","",$S240-$R240)</f>
        <v/>
      </c>
    </row>
    <row r="241">
      <c r="A241" s="4" t="n"/>
      <c r="D241" s="5" t="n"/>
      <c r="E241" s="5" t="n"/>
      <c r="F241" s="5" t="n"/>
      <c r="G241" s="6" t="n"/>
      <c r="H241" s="6" t="n"/>
      <c r="I241" s="6" t="n"/>
      <c r="L241" s="7" t="str">
        <f>IF($D241="","",IF($C241="Short",$D241*($E241-$F241),$D241*($F241-$E241)))</f>
        <v/>
      </c>
      <c r="M241" s="7" t="str">
        <f>IF($D241="","",SUM($G241,$H241))</f>
        <v/>
      </c>
      <c r="N241" s="7" t="str">
        <f>IF($D241="","",$L241-$M241)</f>
        <v/>
      </c>
      <c r="O241" s="8" t="str">
        <f>IF($D241="","",IF($D241*$E241+SUM($G241)=0,"",$N241/($D241*$E241+SUM($G241))))</f>
        <v/>
      </c>
      <c r="P241" s="9" t="str">
        <f>IF(OR($D241="",$I241="",$I241=0),"",$N241/$I241)</f>
        <v/>
      </c>
      <c r="Q241" s="10" t="str">
        <f>IF($D241="","",IF($N241&gt;0,"Win",IF($N241&lt;0,"Loss","Even")))</f>
        <v/>
      </c>
      <c r="R241" s="7" t="str">
        <f>IF($D241="","",SUM($N$2:$N241))</f>
        <v/>
      </c>
      <c r="S241" s="7" t="str">
        <f>IF($D241="","",MAX(0,MAX($R$2:$R241)))</f>
        <v/>
      </c>
      <c r="T241" s="7" t="str">
        <f>IF($D241="","",$S241-$R241)</f>
        <v/>
      </c>
    </row>
    <row r="242">
      <c r="A242" s="4" t="n"/>
      <c r="D242" s="5" t="n"/>
      <c r="E242" s="5" t="n"/>
      <c r="F242" s="5" t="n"/>
      <c r="G242" s="6" t="n"/>
      <c r="H242" s="6" t="n"/>
      <c r="I242" s="6" t="n"/>
      <c r="L242" s="7" t="str">
        <f>IF($D242="","",IF($C242="Short",$D242*($E242-$F242),$D242*($F242-$E242)))</f>
        <v/>
      </c>
      <c r="M242" s="7" t="str">
        <f>IF($D242="","",SUM($G242,$H242))</f>
        <v/>
      </c>
      <c r="N242" s="7" t="str">
        <f>IF($D242="","",$L242-$M242)</f>
        <v/>
      </c>
      <c r="O242" s="8" t="str">
        <f>IF($D242="","",IF($D242*$E242+SUM($G242)=0,"",$N242/($D242*$E242+SUM($G242))))</f>
        <v/>
      </c>
      <c r="P242" s="9" t="str">
        <f>IF(OR($D242="",$I242="",$I242=0),"",$N242/$I242)</f>
        <v/>
      </c>
      <c r="Q242" s="10" t="str">
        <f>IF($D242="","",IF($N242&gt;0,"Win",IF($N242&lt;0,"Loss","Even")))</f>
        <v/>
      </c>
      <c r="R242" s="7" t="str">
        <f>IF($D242="","",SUM($N$2:$N242))</f>
        <v/>
      </c>
      <c r="S242" s="7" t="str">
        <f>IF($D242="","",MAX(0,MAX($R$2:$R242)))</f>
        <v/>
      </c>
      <c r="T242" s="7" t="str">
        <f>IF($D242="","",$S242-$R242)</f>
        <v/>
      </c>
    </row>
    <row r="243">
      <c r="A243" s="4" t="n"/>
      <c r="D243" s="5" t="n"/>
      <c r="E243" s="5" t="n"/>
      <c r="F243" s="5" t="n"/>
      <c r="G243" s="6" t="n"/>
      <c r="H243" s="6" t="n"/>
      <c r="I243" s="6" t="n"/>
      <c r="L243" s="7" t="str">
        <f>IF($D243="","",IF($C243="Short",$D243*($E243-$F243),$D243*($F243-$E243)))</f>
        <v/>
      </c>
      <c r="M243" s="7" t="str">
        <f>IF($D243="","",SUM($G243,$H243))</f>
        <v/>
      </c>
      <c r="N243" s="7" t="str">
        <f>IF($D243="","",$L243-$M243)</f>
        <v/>
      </c>
      <c r="O243" s="8" t="str">
        <f>IF($D243="","",IF($D243*$E243+SUM($G243)=0,"",$N243/($D243*$E243+SUM($G243))))</f>
        <v/>
      </c>
      <c r="P243" s="9" t="str">
        <f>IF(OR($D243="",$I243="",$I243=0),"",$N243/$I243)</f>
        <v/>
      </c>
      <c r="Q243" s="10" t="str">
        <f>IF($D243="","",IF($N243&gt;0,"Win",IF($N243&lt;0,"Loss","Even")))</f>
        <v/>
      </c>
      <c r="R243" s="7" t="str">
        <f>IF($D243="","",SUM($N$2:$N243))</f>
        <v/>
      </c>
      <c r="S243" s="7" t="str">
        <f>IF($D243="","",MAX(0,MAX($R$2:$R243)))</f>
        <v/>
      </c>
      <c r="T243" s="7" t="str">
        <f>IF($D243="","",$S243-$R243)</f>
        <v/>
      </c>
    </row>
    <row r="244">
      <c r="A244" s="4" t="n"/>
      <c r="D244" s="5" t="n"/>
      <c r="E244" s="5" t="n"/>
      <c r="F244" s="5" t="n"/>
      <c r="G244" s="6" t="n"/>
      <c r="H244" s="6" t="n"/>
      <c r="I244" s="6" t="n"/>
      <c r="L244" s="7" t="str">
        <f>IF($D244="","",IF($C244="Short",$D244*($E244-$F244),$D244*($F244-$E244)))</f>
        <v/>
      </c>
      <c r="M244" s="7" t="str">
        <f>IF($D244="","",SUM($G244,$H244))</f>
        <v/>
      </c>
      <c r="N244" s="7" t="str">
        <f>IF($D244="","",$L244-$M244)</f>
        <v/>
      </c>
      <c r="O244" s="8" t="str">
        <f>IF($D244="","",IF($D244*$E244+SUM($G244)=0,"",$N244/($D244*$E244+SUM($G244))))</f>
        <v/>
      </c>
      <c r="P244" s="9" t="str">
        <f>IF(OR($D244="",$I244="",$I244=0),"",$N244/$I244)</f>
        <v/>
      </c>
      <c r="Q244" s="10" t="str">
        <f>IF($D244="","",IF($N244&gt;0,"Win",IF($N244&lt;0,"Loss","Even")))</f>
        <v/>
      </c>
      <c r="R244" s="7" t="str">
        <f>IF($D244="","",SUM($N$2:$N244))</f>
        <v/>
      </c>
      <c r="S244" s="7" t="str">
        <f>IF($D244="","",MAX(0,MAX($R$2:$R244)))</f>
        <v/>
      </c>
      <c r="T244" s="7" t="str">
        <f>IF($D244="","",$S244-$R244)</f>
        <v/>
      </c>
    </row>
    <row r="245">
      <c r="A245" s="4" t="n"/>
      <c r="D245" s="5" t="n"/>
      <c r="E245" s="5" t="n"/>
      <c r="F245" s="5" t="n"/>
      <c r="G245" s="6" t="n"/>
      <c r="H245" s="6" t="n"/>
      <c r="I245" s="6" t="n"/>
      <c r="L245" s="7" t="str">
        <f>IF($D245="","",IF($C245="Short",$D245*($E245-$F245),$D245*($F245-$E245)))</f>
        <v/>
      </c>
      <c r="M245" s="7" t="str">
        <f>IF($D245="","",SUM($G245,$H245))</f>
        <v/>
      </c>
      <c r="N245" s="7" t="str">
        <f>IF($D245="","",$L245-$M245)</f>
        <v/>
      </c>
      <c r="O245" s="8" t="str">
        <f>IF($D245="","",IF($D245*$E245+SUM($G245)=0,"",$N245/($D245*$E245+SUM($G245))))</f>
        <v/>
      </c>
      <c r="P245" s="9" t="str">
        <f>IF(OR($D245="",$I245="",$I245=0),"",$N245/$I245)</f>
        <v/>
      </c>
      <c r="Q245" s="10" t="str">
        <f>IF($D245="","",IF($N245&gt;0,"Win",IF($N245&lt;0,"Loss","Even")))</f>
        <v/>
      </c>
      <c r="R245" s="7" t="str">
        <f>IF($D245="","",SUM($N$2:$N245))</f>
        <v/>
      </c>
      <c r="S245" s="7" t="str">
        <f>IF($D245="","",MAX(0,MAX($R$2:$R245)))</f>
        <v/>
      </c>
      <c r="T245" s="7" t="str">
        <f>IF($D245="","",$S245-$R245)</f>
        <v/>
      </c>
    </row>
    <row r="246">
      <c r="A246" s="4" t="n"/>
      <c r="D246" s="5" t="n"/>
      <c r="E246" s="5" t="n"/>
      <c r="F246" s="5" t="n"/>
      <c r="G246" s="6" t="n"/>
      <c r="H246" s="6" t="n"/>
      <c r="I246" s="6" t="n"/>
      <c r="L246" s="7" t="str">
        <f>IF($D246="","",IF($C246="Short",$D246*($E246-$F246),$D246*($F246-$E246)))</f>
        <v/>
      </c>
      <c r="M246" s="7" t="str">
        <f>IF($D246="","",SUM($G246,$H246))</f>
        <v/>
      </c>
      <c r="N246" s="7" t="str">
        <f>IF($D246="","",$L246-$M246)</f>
        <v/>
      </c>
      <c r="O246" s="8" t="str">
        <f>IF($D246="","",IF($D246*$E246+SUM($G246)=0,"",$N246/($D246*$E246+SUM($G246))))</f>
        <v/>
      </c>
      <c r="P246" s="9" t="str">
        <f>IF(OR($D246="",$I246="",$I246=0),"",$N246/$I246)</f>
        <v/>
      </c>
      <c r="Q246" s="10" t="str">
        <f>IF($D246="","",IF($N246&gt;0,"Win",IF($N246&lt;0,"Loss","Even")))</f>
        <v/>
      </c>
      <c r="R246" s="7" t="str">
        <f>IF($D246="","",SUM($N$2:$N246))</f>
        <v/>
      </c>
      <c r="S246" s="7" t="str">
        <f>IF($D246="","",MAX(0,MAX($R$2:$R246)))</f>
        <v/>
      </c>
      <c r="T246" s="7" t="str">
        <f>IF($D246="","",$S246-$R246)</f>
        <v/>
      </c>
    </row>
    <row r="247">
      <c r="A247" s="4" t="n"/>
      <c r="D247" s="5" t="n"/>
      <c r="E247" s="5" t="n"/>
      <c r="F247" s="5" t="n"/>
      <c r="G247" s="6" t="n"/>
      <c r="H247" s="6" t="n"/>
      <c r="I247" s="6" t="n"/>
      <c r="L247" s="7" t="str">
        <f>IF($D247="","",IF($C247="Short",$D247*($E247-$F247),$D247*($F247-$E247)))</f>
        <v/>
      </c>
      <c r="M247" s="7" t="str">
        <f>IF($D247="","",SUM($G247,$H247))</f>
        <v/>
      </c>
      <c r="N247" s="7" t="str">
        <f>IF($D247="","",$L247-$M247)</f>
        <v/>
      </c>
      <c r="O247" s="8" t="str">
        <f>IF($D247="","",IF($D247*$E247+SUM($G247)=0,"",$N247/($D247*$E247+SUM($G247))))</f>
        <v/>
      </c>
      <c r="P247" s="9" t="str">
        <f>IF(OR($D247="",$I247="",$I247=0),"",$N247/$I247)</f>
        <v/>
      </c>
      <c r="Q247" s="10" t="str">
        <f>IF($D247="","",IF($N247&gt;0,"Win",IF($N247&lt;0,"Loss","Even")))</f>
        <v/>
      </c>
      <c r="R247" s="7" t="str">
        <f>IF($D247="","",SUM($N$2:$N247))</f>
        <v/>
      </c>
      <c r="S247" s="7" t="str">
        <f>IF($D247="","",MAX(0,MAX($R$2:$R247)))</f>
        <v/>
      </c>
      <c r="T247" s="7" t="str">
        <f>IF($D247="","",$S247-$R247)</f>
        <v/>
      </c>
    </row>
    <row r="248">
      <c r="A248" s="4" t="n"/>
      <c r="D248" s="5" t="n"/>
      <c r="E248" s="5" t="n"/>
      <c r="F248" s="5" t="n"/>
      <c r="G248" s="6" t="n"/>
      <c r="H248" s="6" t="n"/>
      <c r="I248" s="6" t="n"/>
      <c r="L248" s="7" t="str">
        <f>IF($D248="","",IF($C248="Short",$D248*($E248-$F248),$D248*($F248-$E248)))</f>
        <v/>
      </c>
      <c r="M248" s="7" t="str">
        <f>IF($D248="","",SUM($G248,$H248))</f>
        <v/>
      </c>
      <c r="N248" s="7" t="str">
        <f>IF($D248="","",$L248-$M248)</f>
        <v/>
      </c>
      <c r="O248" s="8" t="str">
        <f>IF($D248="","",IF($D248*$E248+SUM($G248)=0,"",$N248/($D248*$E248+SUM($G248))))</f>
        <v/>
      </c>
      <c r="P248" s="9" t="str">
        <f>IF(OR($D248="",$I248="",$I248=0),"",$N248/$I248)</f>
        <v/>
      </c>
      <c r="Q248" s="10" t="str">
        <f>IF($D248="","",IF($N248&gt;0,"Win",IF($N248&lt;0,"Loss","Even")))</f>
        <v/>
      </c>
      <c r="R248" s="7" t="str">
        <f>IF($D248="","",SUM($N$2:$N248))</f>
        <v/>
      </c>
      <c r="S248" s="7" t="str">
        <f>IF($D248="","",MAX(0,MAX($R$2:$R248)))</f>
        <v/>
      </c>
      <c r="T248" s="7" t="str">
        <f>IF($D248="","",$S248-$R248)</f>
        <v/>
      </c>
    </row>
    <row r="249">
      <c r="A249" s="4" t="n"/>
      <c r="D249" s="5" t="n"/>
      <c r="E249" s="5" t="n"/>
      <c r="F249" s="5" t="n"/>
      <c r="G249" s="6" t="n"/>
      <c r="H249" s="6" t="n"/>
      <c r="I249" s="6" t="n"/>
      <c r="L249" s="7" t="str">
        <f>IF($D249="","",IF($C249="Short",$D249*($E249-$F249),$D249*($F249-$E249)))</f>
        <v/>
      </c>
      <c r="M249" s="7" t="str">
        <f>IF($D249="","",SUM($G249,$H249))</f>
        <v/>
      </c>
      <c r="N249" s="7" t="str">
        <f>IF($D249="","",$L249-$M249)</f>
        <v/>
      </c>
      <c r="O249" s="8" t="str">
        <f>IF($D249="","",IF($D249*$E249+SUM($G249)=0,"",$N249/($D249*$E249+SUM($G249))))</f>
        <v/>
      </c>
      <c r="P249" s="9" t="str">
        <f>IF(OR($D249="",$I249="",$I249=0),"",$N249/$I249)</f>
        <v/>
      </c>
      <c r="Q249" s="10" t="str">
        <f>IF($D249="","",IF($N249&gt;0,"Win",IF($N249&lt;0,"Loss","Even")))</f>
        <v/>
      </c>
      <c r="R249" s="7" t="str">
        <f>IF($D249="","",SUM($N$2:$N249))</f>
        <v/>
      </c>
      <c r="S249" s="7" t="str">
        <f>IF($D249="","",MAX(0,MAX($R$2:$R249)))</f>
        <v/>
      </c>
      <c r="T249" s="7" t="str">
        <f>IF($D249="","",$S249-$R249)</f>
        <v/>
      </c>
    </row>
    <row r="250">
      <c r="A250" s="4" t="n"/>
      <c r="D250" s="5" t="n"/>
      <c r="E250" s="5" t="n"/>
      <c r="F250" s="5" t="n"/>
      <c r="G250" s="6" t="n"/>
      <c r="H250" s="6" t="n"/>
      <c r="I250" s="6" t="n"/>
      <c r="L250" s="7" t="str">
        <f>IF($D250="","",IF($C250="Short",$D250*($E250-$F250),$D250*($F250-$E250)))</f>
        <v/>
      </c>
      <c r="M250" s="7" t="str">
        <f>IF($D250="","",SUM($G250,$H250))</f>
        <v/>
      </c>
      <c r="N250" s="7" t="str">
        <f>IF($D250="","",$L250-$M250)</f>
        <v/>
      </c>
      <c r="O250" s="8" t="str">
        <f>IF($D250="","",IF($D250*$E250+SUM($G250)=0,"",$N250/($D250*$E250+SUM($G250))))</f>
        <v/>
      </c>
      <c r="P250" s="9" t="str">
        <f>IF(OR($D250="",$I250="",$I250=0),"",$N250/$I250)</f>
        <v/>
      </c>
      <c r="Q250" s="10" t="str">
        <f>IF($D250="","",IF($N250&gt;0,"Win",IF($N250&lt;0,"Loss","Even")))</f>
        <v/>
      </c>
      <c r="R250" s="7" t="str">
        <f>IF($D250="","",SUM($N$2:$N250))</f>
        <v/>
      </c>
      <c r="S250" s="7" t="str">
        <f>IF($D250="","",MAX(0,MAX($R$2:$R250)))</f>
        <v/>
      </c>
      <c r="T250" s="7" t="str">
        <f>IF($D250="","",$S250-$R250)</f>
        <v/>
      </c>
    </row>
    <row r="251">
      <c r="A251" s="4" t="n"/>
      <c r="D251" s="5" t="n"/>
      <c r="E251" s="5" t="n"/>
      <c r="F251" s="5" t="n"/>
      <c r="G251" s="6" t="n"/>
      <c r="H251" s="6" t="n"/>
      <c r="I251" s="6" t="n"/>
      <c r="L251" s="7" t="str">
        <f>IF($D251="","",IF($C251="Short",$D251*($E251-$F251),$D251*($F251-$E251)))</f>
        <v/>
      </c>
      <c r="M251" s="7" t="str">
        <f>IF($D251="","",SUM($G251,$H251))</f>
        <v/>
      </c>
      <c r="N251" s="7" t="str">
        <f>IF($D251="","",$L251-$M251)</f>
        <v/>
      </c>
      <c r="O251" s="8" t="str">
        <f>IF($D251="","",IF($D251*$E251+SUM($G251)=0,"",$N251/($D251*$E251+SUM($G251))))</f>
        <v/>
      </c>
      <c r="P251" s="9" t="str">
        <f>IF(OR($D251="",$I251="",$I251=0),"",$N251/$I251)</f>
        <v/>
      </c>
      <c r="Q251" s="10" t="str">
        <f>IF($D251="","",IF($N251&gt;0,"Win",IF($N251&lt;0,"Loss","Even")))</f>
        <v/>
      </c>
      <c r="R251" s="7" t="str">
        <f>IF($D251="","",SUM($N$2:$N251))</f>
        <v/>
      </c>
      <c r="S251" s="7" t="str">
        <f>IF($D251="","",MAX(0,MAX($R$2:$R251)))</f>
        <v/>
      </c>
      <c r="T251" s="7" t="str">
        <f>IF($D251="","",$S251-$R251)</f>
        <v/>
      </c>
    </row>
    <row r="252">
      <c r="A252" s="4" t="n"/>
      <c r="D252" s="5" t="n"/>
      <c r="E252" s="5" t="n"/>
      <c r="F252" s="5" t="n"/>
      <c r="G252" s="6" t="n"/>
      <c r="H252" s="6" t="n"/>
      <c r="I252" s="6" t="n"/>
      <c r="L252" s="7" t="str">
        <f>IF($D252="","",IF($C252="Short",$D252*($E252-$F252),$D252*($F252-$E252)))</f>
        <v/>
      </c>
      <c r="M252" s="7" t="str">
        <f>IF($D252="","",SUM($G252,$H252))</f>
        <v/>
      </c>
      <c r="N252" s="7" t="str">
        <f>IF($D252="","",$L252-$M252)</f>
        <v/>
      </c>
      <c r="O252" s="8" t="str">
        <f>IF($D252="","",IF($D252*$E252+SUM($G252)=0,"",$N252/($D252*$E252+SUM($G252))))</f>
        <v/>
      </c>
      <c r="P252" s="9" t="str">
        <f>IF(OR($D252="",$I252="",$I252=0),"",$N252/$I252)</f>
        <v/>
      </c>
      <c r="Q252" s="10" t="str">
        <f>IF($D252="","",IF($N252&gt;0,"Win",IF($N252&lt;0,"Loss","Even")))</f>
        <v/>
      </c>
      <c r="R252" s="7" t="str">
        <f>IF($D252="","",SUM($N$2:$N252))</f>
        <v/>
      </c>
      <c r="S252" s="7" t="str">
        <f>IF($D252="","",MAX(0,MAX($R$2:$R252)))</f>
        <v/>
      </c>
      <c r="T252" s="7" t="str">
        <f>IF($D252="","",$S252-$R252)</f>
        <v/>
      </c>
    </row>
    <row r="253">
      <c r="A253" s="4" t="n"/>
      <c r="D253" s="5" t="n"/>
      <c r="E253" s="5" t="n"/>
      <c r="F253" s="5" t="n"/>
      <c r="G253" s="6" t="n"/>
      <c r="H253" s="6" t="n"/>
      <c r="I253" s="6" t="n"/>
      <c r="L253" s="7" t="str">
        <f>IF($D253="","",IF($C253="Short",$D253*($E253-$F253),$D253*($F253-$E253)))</f>
        <v/>
      </c>
      <c r="M253" s="7" t="str">
        <f>IF($D253="","",SUM($G253,$H253))</f>
        <v/>
      </c>
      <c r="N253" s="7" t="str">
        <f>IF($D253="","",$L253-$M253)</f>
        <v/>
      </c>
      <c r="O253" s="8" t="str">
        <f>IF($D253="","",IF($D253*$E253+SUM($G253)=0,"",$N253/($D253*$E253+SUM($G253))))</f>
        <v/>
      </c>
      <c r="P253" s="9" t="str">
        <f>IF(OR($D253="",$I253="",$I253=0),"",$N253/$I253)</f>
        <v/>
      </c>
      <c r="Q253" s="10" t="str">
        <f>IF($D253="","",IF($N253&gt;0,"Win",IF($N253&lt;0,"Loss","Even")))</f>
        <v/>
      </c>
      <c r="R253" s="7" t="str">
        <f>IF($D253="","",SUM($N$2:$N253))</f>
        <v/>
      </c>
      <c r="S253" s="7" t="str">
        <f>IF($D253="","",MAX(0,MAX($R$2:$R253)))</f>
        <v/>
      </c>
      <c r="T253" s="7" t="str">
        <f>IF($D253="","",$S253-$R253)</f>
        <v/>
      </c>
    </row>
    <row r="254">
      <c r="A254" s="4" t="n"/>
      <c r="D254" s="5" t="n"/>
      <c r="E254" s="5" t="n"/>
      <c r="F254" s="5" t="n"/>
      <c r="G254" s="6" t="n"/>
      <c r="H254" s="6" t="n"/>
      <c r="I254" s="6" t="n"/>
      <c r="L254" s="7" t="str">
        <f>IF($D254="","",IF($C254="Short",$D254*($E254-$F254),$D254*($F254-$E254)))</f>
        <v/>
      </c>
      <c r="M254" s="7" t="str">
        <f>IF($D254="","",SUM($G254,$H254))</f>
        <v/>
      </c>
      <c r="N254" s="7" t="str">
        <f>IF($D254="","",$L254-$M254)</f>
        <v/>
      </c>
      <c r="O254" s="8" t="str">
        <f>IF($D254="","",IF($D254*$E254+SUM($G254)=0,"",$N254/($D254*$E254+SUM($G254))))</f>
        <v/>
      </c>
      <c r="P254" s="9" t="str">
        <f>IF(OR($D254="",$I254="",$I254=0),"",$N254/$I254)</f>
        <v/>
      </c>
      <c r="Q254" s="10" t="str">
        <f>IF($D254="","",IF($N254&gt;0,"Win",IF($N254&lt;0,"Loss","Even")))</f>
        <v/>
      </c>
      <c r="R254" s="7" t="str">
        <f>IF($D254="","",SUM($N$2:$N254))</f>
        <v/>
      </c>
      <c r="S254" s="7" t="str">
        <f>IF($D254="","",MAX(0,MAX($R$2:$R254)))</f>
        <v/>
      </c>
      <c r="T254" s="7" t="str">
        <f>IF($D254="","",$S254-$R254)</f>
        <v/>
      </c>
    </row>
    <row r="255">
      <c r="A255" s="4" t="n"/>
      <c r="D255" s="5" t="n"/>
      <c r="E255" s="5" t="n"/>
      <c r="F255" s="5" t="n"/>
      <c r="G255" s="6" t="n"/>
      <c r="H255" s="6" t="n"/>
      <c r="I255" s="6" t="n"/>
      <c r="L255" s="7" t="str">
        <f>IF($D255="","",IF($C255="Short",$D255*($E255-$F255),$D255*($F255-$E255)))</f>
        <v/>
      </c>
      <c r="M255" s="7" t="str">
        <f>IF($D255="","",SUM($G255,$H255))</f>
        <v/>
      </c>
      <c r="N255" s="7" t="str">
        <f>IF($D255="","",$L255-$M255)</f>
        <v/>
      </c>
      <c r="O255" s="8" t="str">
        <f>IF($D255="","",IF($D255*$E255+SUM($G255)=0,"",$N255/($D255*$E255+SUM($G255))))</f>
        <v/>
      </c>
      <c r="P255" s="9" t="str">
        <f>IF(OR($D255="",$I255="",$I255=0),"",$N255/$I255)</f>
        <v/>
      </c>
      <c r="Q255" s="10" t="str">
        <f>IF($D255="","",IF($N255&gt;0,"Win",IF($N255&lt;0,"Loss","Even")))</f>
        <v/>
      </c>
      <c r="R255" s="7" t="str">
        <f>IF($D255="","",SUM($N$2:$N255))</f>
        <v/>
      </c>
      <c r="S255" s="7" t="str">
        <f>IF($D255="","",MAX(0,MAX($R$2:$R255)))</f>
        <v/>
      </c>
      <c r="T255" s="7" t="str">
        <f>IF($D255="","",$S255-$R255)</f>
        <v/>
      </c>
    </row>
    <row r="256">
      <c r="A256" s="4" t="n"/>
      <c r="D256" s="5" t="n"/>
      <c r="E256" s="5" t="n"/>
      <c r="F256" s="5" t="n"/>
      <c r="G256" s="6" t="n"/>
      <c r="H256" s="6" t="n"/>
      <c r="I256" s="6" t="n"/>
      <c r="L256" s="7" t="str">
        <f>IF($D256="","",IF($C256="Short",$D256*($E256-$F256),$D256*($F256-$E256)))</f>
        <v/>
      </c>
      <c r="M256" s="7" t="str">
        <f>IF($D256="","",SUM($G256,$H256))</f>
        <v/>
      </c>
      <c r="N256" s="7" t="str">
        <f>IF($D256="","",$L256-$M256)</f>
        <v/>
      </c>
      <c r="O256" s="8" t="str">
        <f>IF($D256="","",IF($D256*$E256+SUM($G256)=0,"",$N256/($D256*$E256+SUM($G256))))</f>
        <v/>
      </c>
      <c r="P256" s="9" t="str">
        <f>IF(OR($D256="",$I256="",$I256=0),"",$N256/$I256)</f>
        <v/>
      </c>
      <c r="Q256" s="10" t="str">
        <f>IF($D256="","",IF($N256&gt;0,"Win",IF($N256&lt;0,"Loss","Even")))</f>
        <v/>
      </c>
      <c r="R256" s="7" t="str">
        <f>IF($D256="","",SUM($N$2:$N256))</f>
        <v/>
      </c>
      <c r="S256" s="7" t="str">
        <f>IF($D256="","",MAX(0,MAX($R$2:$R256)))</f>
        <v/>
      </c>
      <c r="T256" s="7" t="str">
        <f>IF($D256="","",$S256-$R256)</f>
        <v/>
      </c>
    </row>
    <row r="257">
      <c r="A257" s="4" t="n"/>
      <c r="D257" s="5" t="n"/>
      <c r="E257" s="5" t="n"/>
      <c r="F257" s="5" t="n"/>
      <c r="G257" s="6" t="n"/>
      <c r="H257" s="6" t="n"/>
      <c r="I257" s="6" t="n"/>
      <c r="L257" s="7" t="str">
        <f>IF($D257="","",IF($C257="Short",$D257*($E257-$F257),$D257*($F257-$E257)))</f>
        <v/>
      </c>
      <c r="M257" s="7" t="str">
        <f>IF($D257="","",SUM($G257,$H257))</f>
        <v/>
      </c>
      <c r="N257" s="7" t="str">
        <f>IF($D257="","",$L257-$M257)</f>
        <v/>
      </c>
      <c r="O257" s="8" t="str">
        <f>IF($D257="","",IF($D257*$E257+SUM($G257)=0,"",$N257/($D257*$E257+SUM($G257))))</f>
        <v/>
      </c>
      <c r="P257" s="9" t="str">
        <f>IF(OR($D257="",$I257="",$I257=0),"",$N257/$I257)</f>
        <v/>
      </c>
      <c r="Q257" s="10" t="str">
        <f>IF($D257="","",IF($N257&gt;0,"Win",IF($N257&lt;0,"Loss","Even")))</f>
        <v/>
      </c>
      <c r="R257" s="7" t="str">
        <f>IF($D257="","",SUM($N$2:$N257))</f>
        <v/>
      </c>
      <c r="S257" s="7" t="str">
        <f>IF($D257="","",MAX(0,MAX($R$2:$R257)))</f>
        <v/>
      </c>
      <c r="T257" s="7" t="str">
        <f>IF($D257="","",$S257-$R257)</f>
        <v/>
      </c>
    </row>
    <row r="258">
      <c r="A258" s="4" t="n"/>
      <c r="D258" s="5" t="n"/>
      <c r="E258" s="5" t="n"/>
      <c r="F258" s="5" t="n"/>
      <c r="G258" s="6" t="n"/>
      <c r="H258" s="6" t="n"/>
      <c r="I258" s="6" t="n"/>
      <c r="L258" s="7" t="str">
        <f>IF($D258="","",IF($C258="Short",$D258*($E258-$F258),$D258*($F258-$E258)))</f>
        <v/>
      </c>
      <c r="M258" s="7" t="str">
        <f>IF($D258="","",SUM($G258,$H258))</f>
        <v/>
      </c>
      <c r="N258" s="7" t="str">
        <f>IF($D258="","",$L258-$M258)</f>
        <v/>
      </c>
      <c r="O258" s="8" t="str">
        <f>IF($D258="","",IF($D258*$E258+SUM($G258)=0,"",$N258/($D258*$E258+SUM($G258))))</f>
        <v/>
      </c>
      <c r="P258" s="9" t="str">
        <f>IF(OR($D258="",$I258="",$I258=0),"",$N258/$I258)</f>
        <v/>
      </c>
      <c r="Q258" s="10" t="str">
        <f>IF($D258="","",IF($N258&gt;0,"Win",IF($N258&lt;0,"Loss","Even")))</f>
        <v/>
      </c>
      <c r="R258" s="7" t="str">
        <f>IF($D258="","",SUM($N$2:$N258))</f>
        <v/>
      </c>
      <c r="S258" s="7" t="str">
        <f>IF($D258="","",MAX(0,MAX($R$2:$R258)))</f>
        <v/>
      </c>
      <c r="T258" s="7" t="str">
        <f>IF($D258="","",$S258-$R258)</f>
        <v/>
      </c>
    </row>
    <row r="259">
      <c r="A259" s="4" t="n"/>
      <c r="D259" s="5" t="n"/>
      <c r="E259" s="5" t="n"/>
      <c r="F259" s="5" t="n"/>
      <c r="G259" s="6" t="n"/>
      <c r="H259" s="6" t="n"/>
      <c r="I259" s="6" t="n"/>
      <c r="L259" s="7" t="str">
        <f>IF($D259="","",IF($C259="Short",$D259*($E259-$F259),$D259*($F259-$E259)))</f>
        <v/>
      </c>
      <c r="M259" s="7" t="str">
        <f>IF($D259="","",SUM($G259,$H259))</f>
        <v/>
      </c>
      <c r="N259" s="7" t="str">
        <f>IF($D259="","",$L259-$M259)</f>
        <v/>
      </c>
      <c r="O259" s="8" t="str">
        <f>IF($D259="","",IF($D259*$E259+SUM($G259)=0,"",$N259/($D259*$E259+SUM($G259))))</f>
        <v/>
      </c>
      <c r="P259" s="9" t="str">
        <f>IF(OR($D259="",$I259="",$I259=0),"",$N259/$I259)</f>
        <v/>
      </c>
      <c r="Q259" s="10" t="str">
        <f>IF($D259="","",IF($N259&gt;0,"Win",IF($N259&lt;0,"Loss","Even")))</f>
        <v/>
      </c>
      <c r="R259" s="7" t="str">
        <f>IF($D259="","",SUM($N$2:$N259))</f>
        <v/>
      </c>
      <c r="S259" s="7" t="str">
        <f>IF($D259="","",MAX(0,MAX($R$2:$R259)))</f>
        <v/>
      </c>
      <c r="T259" s="7" t="str">
        <f>IF($D259="","",$S259-$R259)</f>
        <v/>
      </c>
    </row>
    <row r="260">
      <c r="A260" s="4" t="n"/>
      <c r="D260" s="5" t="n"/>
      <c r="E260" s="5" t="n"/>
      <c r="F260" s="5" t="n"/>
      <c r="G260" s="6" t="n"/>
      <c r="H260" s="6" t="n"/>
      <c r="I260" s="6" t="n"/>
      <c r="L260" s="7" t="str">
        <f>IF($D260="","",IF($C260="Short",$D260*($E260-$F260),$D260*($F260-$E260)))</f>
        <v/>
      </c>
      <c r="M260" s="7" t="str">
        <f>IF($D260="","",SUM($G260,$H260))</f>
        <v/>
      </c>
      <c r="N260" s="7" t="str">
        <f>IF($D260="","",$L260-$M260)</f>
        <v/>
      </c>
      <c r="O260" s="8" t="str">
        <f>IF($D260="","",IF($D260*$E260+SUM($G260)=0,"",$N260/($D260*$E260+SUM($G260))))</f>
        <v/>
      </c>
      <c r="P260" s="9" t="str">
        <f>IF(OR($D260="",$I260="",$I260=0),"",$N260/$I260)</f>
        <v/>
      </c>
      <c r="Q260" s="10" t="str">
        <f>IF($D260="","",IF($N260&gt;0,"Win",IF($N260&lt;0,"Loss","Even")))</f>
        <v/>
      </c>
      <c r="R260" s="7" t="str">
        <f>IF($D260="","",SUM($N$2:$N260))</f>
        <v/>
      </c>
      <c r="S260" s="7" t="str">
        <f>IF($D260="","",MAX(0,MAX($R$2:$R260)))</f>
        <v/>
      </c>
      <c r="T260" s="7" t="str">
        <f>IF($D260="","",$S260-$R260)</f>
        <v/>
      </c>
    </row>
    <row r="261">
      <c r="A261" s="4" t="n"/>
      <c r="D261" s="5" t="n"/>
      <c r="E261" s="5" t="n"/>
      <c r="F261" s="5" t="n"/>
      <c r="G261" s="6" t="n"/>
      <c r="H261" s="6" t="n"/>
      <c r="I261" s="6" t="n"/>
      <c r="L261" s="7" t="str">
        <f>IF($D261="","",IF($C261="Short",$D261*($E261-$F261),$D261*($F261-$E261)))</f>
        <v/>
      </c>
      <c r="M261" s="7" t="str">
        <f>IF($D261="","",SUM($G261,$H261))</f>
        <v/>
      </c>
      <c r="N261" s="7" t="str">
        <f>IF($D261="","",$L261-$M261)</f>
        <v/>
      </c>
      <c r="O261" s="8" t="str">
        <f>IF($D261="","",IF($D261*$E261+SUM($G261)=0,"",$N261/($D261*$E261+SUM($G261))))</f>
        <v/>
      </c>
      <c r="P261" s="9" t="str">
        <f>IF(OR($D261="",$I261="",$I261=0),"",$N261/$I261)</f>
        <v/>
      </c>
      <c r="Q261" s="10" t="str">
        <f>IF($D261="","",IF($N261&gt;0,"Win",IF($N261&lt;0,"Loss","Even")))</f>
        <v/>
      </c>
      <c r="R261" s="7" t="str">
        <f>IF($D261="","",SUM($N$2:$N261))</f>
        <v/>
      </c>
      <c r="S261" s="7" t="str">
        <f>IF($D261="","",MAX(0,MAX($R$2:$R261)))</f>
        <v/>
      </c>
      <c r="T261" s="7" t="str">
        <f>IF($D261="","",$S261-$R261)</f>
        <v/>
      </c>
    </row>
    <row r="262">
      <c r="A262" s="4" t="n"/>
      <c r="D262" s="5" t="n"/>
      <c r="E262" s="5" t="n"/>
      <c r="F262" s="5" t="n"/>
      <c r="G262" s="6" t="n"/>
      <c r="H262" s="6" t="n"/>
      <c r="I262" s="6" t="n"/>
      <c r="L262" s="7" t="str">
        <f>IF($D262="","",IF($C262="Short",$D262*($E262-$F262),$D262*($F262-$E262)))</f>
        <v/>
      </c>
      <c r="M262" s="7" t="str">
        <f>IF($D262="","",SUM($G262,$H262))</f>
        <v/>
      </c>
      <c r="N262" s="7" t="str">
        <f>IF($D262="","",$L262-$M262)</f>
        <v/>
      </c>
      <c r="O262" s="8" t="str">
        <f>IF($D262="","",IF($D262*$E262+SUM($G262)=0,"",$N262/($D262*$E262+SUM($G262))))</f>
        <v/>
      </c>
      <c r="P262" s="9" t="str">
        <f>IF(OR($D262="",$I262="",$I262=0),"",$N262/$I262)</f>
        <v/>
      </c>
      <c r="Q262" s="10" t="str">
        <f>IF($D262="","",IF($N262&gt;0,"Win",IF($N262&lt;0,"Loss","Even")))</f>
        <v/>
      </c>
      <c r="R262" s="7" t="str">
        <f>IF($D262="","",SUM($N$2:$N262))</f>
        <v/>
      </c>
      <c r="S262" s="7" t="str">
        <f>IF($D262="","",MAX(0,MAX($R$2:$R262)))</f>
        <v/>
      </c>
      <c r="T262" s="7" t="str">
        <f>IF($D262="","",$S262-$R262)</f>
        <v/>
      </c>
    </row>
    <row r="263">
      <c r="A263" s="4" t="n"/>
      <c r="D263" s="5" t="n"/>
      <c r="E263" s="5" t="n"/>
      <c r="F263" s="5" t="n"/>
      <c r="G263" s="6" t="n"/>
      <c r="H263" s="6" t="n"/>
      <c r="I263" s="6" t="n"/>
      <c r="L263" s="7" t="str">
        <f>IF($D263="","",IF($C263="Short",$D263*($E263-$F263),$D263*($F263-$E263)))</f>
        <v/>
      </c>
      <c r="M263" s="7" t="str">
        <f>IF($D263="","",SUM($G263,$H263))</f>
        <v/>
      </c>
      <c r="N263" s="7" t="str">
        <f>IF($D263="","",$L263-$M263)</f>
        <v/>
      </c>
      <c r="O263" s="8" t="str">
        <f>IF($D263="","",IF($D263*$E263+SUM($G263)=0,"",$N263/($D263*$E263+SUM($G263))))</f>
        <v/>
      </c>
      <c r="P263" s="9" t="str">
        <f>IF(OR($D263="",$I263="",$I263=0),"",$N263/$I263)</f>
        <v/>
      </c>
      <c r="Q263" s="10" t="str">
        <f>IF($D263="","",IF($N263&gt;0,"Win",IF($N263&lt;0,"Loss","Even")))</f>
        <v/>
      </c>
      <c r="R263" s="7" t="str">
        <f>IF($D263="","",SUM($N$2:$N263))</f>
        <v/>
      </c>
      <c r="S263" s="7" t="str">
        <f>IF($D263="","",MAX(0,MAX($R$2:$R263)))</f>
        <v/>
      </c>
      <c r="T263" s="7" t="str">
        <f>IF($D263="","",$S263-$R263)</f>
        <v/>
      </c>
    </row>
    <row r="264">
      <c r="A264" s="4" t="n"/>
      <c r="D264" s="5" t="n"/>
      <c r="E264" s="5" t="n"/>
      <c r="F264" s="5" t="n"/>
      <c r="G264" s="6" t="n"/>
      <c r="H264" s="6" t="n"/>
      <c r="I264" s="6" t="n"/>
      <c r="L264" s="7" t="str">
        <f>IF($D264="","",IF($C264="Short",$D264*($E264-$F264),$D264*($F264-$E264)))</f>
        <v/>
      </c>
      <c r="M264" s="7" t="str">
        <f>IF($D264="","",SUM($G264,$H264))</f>
        <v/>
      </c>
      <c r="N264" s="7" t="str">
        <f>IF($D264="","",$L264-$M264)</f>
        <v/>
      </c>
      <c r="O264" s="8" t="str">
        <f>IF($D264="","",IF($D264*$E264+SUM($G264)=0,"",$N264/($D264*$E264+SUM($G264))))</f>
        <v/>
      </c>
      <c r="P264" s="9" t="str">
        <f>IF(OR($D264="",$I264="",$I264=0),"",$N264/$I264)</f>
        <v/>
      </c>
      <c r="Q264" s="10" t="str">
        <f>IF($D264="","",IF($N264&gt;0,"Win",IF($N264&lt;0,"Loss","Even")))</f>
        <v/>
      </c>
      <c r="R264" s="7" t="str">
        <f>IF($D264="","",SUM($N$2:$N264))</f>
        <v/>
      </c>
      <c r="S264" s="7" t="str">
        <f>IF($D264="","",MAX(0,MAX($R$2:$R264)))</f>
        <v/>
      </c>
      <c r="T264" s="7" t="str">
        <f>IF($D264="","",$S264-$R264)</f>
        <v/>
      </c>
    </row>
    <row r="265">
      <c r="A265" s="4" t="n"/>
      <c r="D265" s="5" t="n"/>
      <c r="E265" s="5" t="n"/>
      <c r="F265" s="5" t="n"/>
      <c r="G265" s="6" t="n"/>
      <c r="H265" s="6" t="n"/>
      <c r="I265" s="6" t="n"/>
      <c r="L265" s="7" t="str">
        <f>IF($D265="","",IF($C265="Short",$D265*($E265-$F265),$D265*($F265-$E265)))</f>
        <v/>
      </c>
      <c r="M265" s="7" t="str">
        <f>IF($D265="","",SUM($G265,$H265))</f>
        <v/>
      </c>
      <c r="N265" s="7" t="str">
        <f>IF($D265="","",$L265-$M265)</f>
        <v/>
      </c>
      <c r="O265" s="8" t="str">
        <f>IF($D265="","",IF($D265*$E265+SUM($G265)=0,"",$N265/($D265*$E265+SUM($G265))))</f>
        <v/>
      </c>
      <c r="P265" s="9" t="str">
        <f>IF(OR($D265="",$I265="",$I265=0),"",$N265/$I265)</f>
        <v/>
      </c>
      <c r="Q265" s="10" t="str">
        <f>IF($D265="","",IF($N265&gt;0,"Win",IF($N265&lt;0,"Loss","Even")))</f>
        <v/>
      </c>
      <c r="R265" s="7" t="str">
        <f>IF($D265="","",SUM($N$2:$N265))</f>
        <v/>
      </c>
      <c r="S265" s="7" t="str">
        <f>IF($D265="","",MAX(0,MAX($R$2:$R265)))</f>
        <v/>
      </c>
      <c r="T265" s="7" t="str">
        <f>IF($D265="","",$S265-$R265)</f>
        <v/>
      </c>
    </row>
    <row r="266">
      <c r="A266" s="4" t="n"/>
      <c r="D266" s="5" t="n"/>
      <c r="E266" s="5" t="n"/>
      <c r="F266" s="5" t="n"/>
      <c r="G266" s="6" t="n"/>
      <c r="H266" s="6" t="n"/>
      <c r="I266" s="6" t="n"/>
      <c r="L266" s="7" t="str">
        <f>IF($D266="","",IF($C266="Short",$D266*($E266-$F266),$D266*($F266-$E266)))</f>
        <v/>
      </c>
      <c r="M266" s="7" t="str">
        <f>IF($D266="","",SUM($G266,$H266))</f>
        <v/>
      </c>
      <c r="N266" s="7" t="str">
        <f>IF($D266="","",$L266-$M266)</f>
        <v/>
      </c>
      <c r="O266" s="8" t="str">
        <f>IF($D266="","",IF($D266*$E266+SUM($G266)=0,"",$N266/($D266*$E266+SUM($G266))))</f>
        <v/>
      </c>
      <c r="P266" s="9" t="str">
        <f>IF(OR($D266="",$I266="",$I266=0),"",$N266/$I266)</f>
        <v/>
      </c>
      <c r="Q266" s="10" t="str">
        <f>IF($D266="","",IF($N266&gt;0,"Win",IF($N266&lt;0,"Loss","Even")))</f>
        <v/>
      </c>
      <c r="R266" s="7" t="str">
        <f>IF($D266="","",SUM($N$2:$N266))</f>
        <v/>
      </c>
      <c r="S266" s="7" t="str">
        <f>IF($D266="","",MAX(0,MAX($R$2:$R266)))</f>
        <v/>
      </c>
      <c r="T266" s="7" t="str">
        <f>IF($D266="","",$S266-$R266)</f>
        <v/>
      </c>
    </row>
    <row r="267">
      <c r="A267" s="4" t="n"/>
      <c r="D267" s="5" t="n"/>
      <c r="E267" s="5" t="n"/>
      <c r="F267" s="5" t="n"/>
      <c r="G267" s="6" t="n"/>
      <c r="H267" s="6" t="n"/>
      <c r="I267" s="6" t="n"/>
      <c r="L267" s="7" t="str">
        <f>IF($D267="","",IF($C267="Short",$D267*($E267-$F267),$D267*($F267-$E267)))</f>
        <v/>
      </c>
      <c r="M267" s="7" t="str">
        <f>IF($D267="","",SUM($G267,$H267))</f>
        <v/>
      </c>
      <c r="N267" s="7" t="str">
        <f>IF($D267="","",$L267-$M267)</f>
        <v/>
      </c>
      <c r="O267" s="8" t="str">
        <f>IF($D267="","",IF($D267*$E267+SUM($G267)=0,"",$N267/($D267*$E267+SUM($G267))))</f>
        <v/>
      </c>
      <c r="P267" s="9" t="str">
        <f>IF(OR($D267="",$I267="",$I267=0),"",$N267/$I267)</f>
        <v/>
      </c>
      <c r="Q267" s="10" t="str">
        <f>IF($D267="","",IF($N267&gt;0,"Win",IF($N267&lt;0,"Loss","Even")))</f>
        <v/>
      </c>
      <c r="R267" s="7" t="str">
        <f>IF($D267="","",SUM($N$2:$N267))</f>
        <v/>
      </c>
      <c r="S267" s="7" t="str">
        <f>IF($D267="","",MAX(0,MAX($R$2:$R267)))</f>
        <v/>
      </c>
      <c r="T267" s="7" t="str">
        <f>IF($D267="","",$S267-$R267)</f>
        <v/>
      </c>
    </row>
    <row r="268">
      <c r="A268" s="4" t="n"/>
      <c r="D268" s="5" t="n"/>
      <c r="E268" s="5" t="n"/>
      <c r="F268" s="5" t="n"/>
      <c r="G268" s="6" t="n"/>
      <c r="H268" s="6" t="n"/>
      <c r="I268" s="6" t="n"/>
      <c r="L268" s="7" t="str">
        <f>IF($D268="","",IF($C268="Short",$D268*($E268-$F268),$D268*($F268-$E268)))</f>
        <v/>
      </c>
      <c r="M268" s="7" t="str">
        <f>IF($D268="","",SUM($G268,$H268))</f>
        <v/>
      </c>
      <c r="N268" s="7" t="str">
        <f>IF($D268="","",$L268-$M268)</f>
        <v/>
      </c>
      <c r="O268" s="8" t="str">
        <f>IF($D268="","",IF($D268*$E268+SUM($G268)=0,"",$N268/($D268*$E268+SUM($G268))))</f>
        <v/>
      </c>
      <c r="P268" s="9" t="str">
        <f>IF(OR($D268="",$I268="",$I268=0),"",$N268/$I268)</f>
        <v/>
      </c>
      <c r="Q268" s="10" t="str">
        <f>IF($D268="","",IF($N268&gt;0,"Win",IF($N268&lt;0,"Loss","Even")))</f>
        <v/>
      </c>
      <c r="R268" s="7" t="str">
        <f>IF($D268="","",SUM($N$2:$N268))</f>
        <v/>
      </c>
      <c r="S268" s="7" t="str">
        <f>IF($D268="","",MAX(0,MAX($R$2:$R268)))</f>
        <v/>
      </c>
      <c r="T268" s="7" t="str">
        <f>IF($D268="","",$S268-$R268)</f>
        <v/>
      </c>
    </row>
    <row r="269">
      <c r="A269" s="4" t="n"/>
      <c r="D269" s="5" t="n"/>
      <c r="E269" s="5" t="n"/>
      <c r="F269" s="5" t="n"/>
      <c r="G269" s="6" t="n"/>
      <c r="H269" s="6" t="n"/>
      <c r="I269" s="6" t="n"/>
      <c r="L269" s="7" t="str">
        <f>IF($D269="","",IF($C269="Short",$D269*($E269-$F269),$D269*($F269-$E269)))</f>
        <v/>
      </c>
      <c r="M269" s="7" t="str">
        <f>IF($D269="","",SUM($G269,$H269))</f>
        <v/>
      </c>
      <c r="N269" s="7" t="str">
        <f>IF($D269="","",$L269-$M269)</f>
        <v/>
      </c>
      <c r="O269" s="8" t="str">
        <f>IF($D269="","",IF($D269*$E269+SUM($G269)=0,"",$N269/($D269*$E269+SUM($G269))))</f>
        <v/>
      </c>
      <c r="P269" s="9" t="str">
        <f>IF(OR($D269="",$I269="",$I269=0),"",$N269/$I269)</f>
        <v/>
      </c>
      <c r="Q269" s="10" t="str">
        <f>IF($D269="","",IF($N269&gt;0,"Win",IF($N269&lt;0,"Loss","Even")))</f>
        <v/>
      </c>
      <c r="R269" s="7" t="str">
        <f>IF($D269="","",SUM($N$2:$N269))</f>
        <v/>
      </c>
      <c r="S269" s="7" t="str">
        <f>IF($D269="","",MAX(0,MAX($R$2:$R269)))</f>
        <v/>
      </c>
      <c r="T269" s="7" t="str">
        <f>IF($D269="","",$S269-$R269)</f>
        <v/>
      </c>
    </row>
    <row r="270">
      <c r="A270" s="4" t="n"/>
      <c r="D270" s="5" t="n"/>
      <c r="E270" s="5" t="n"/>
      <c r="F270" s="5" t="n"/>
      <c r="G270" s="6" t="n"/>
      <c r="H270" s="6" t="n"/>
      <c r="I270" s="6" t="n"/>
      <c r="L270" s="7" t="str">
        <f>IF($D270="","",IF($C270="Short",$D270*($E270-$F270),$D270*($F270-$E270)))</f>
        <v/>
      </c>
      <c r="M270" s="7" t="str">
        <f>IF($D270="","",SUM($G270,$H270))</f>
        <v/>
      </c>
      <c r="N270" s="7" t="str">
        <f>IF($D270="","",$L270-$M270)</f>
        <v/>
      </c>
      <c r="O270" s="8" t="str">
        <f>IF($D270="","",IF($D270*$E270+SUM($G270)=0,"",$N270/($D270*$E270+SUM($G270))))</f>
        <v/>
      </c>
      <c r="P270" s="9" t="str">
        <f>IF(OR($D270="",$I270="",$I270=0),"",$N270/$I270)</f>
        <v/>
      </c>
      <c r="Q270" s="10" t="str">
        <f>IF($D270="","",IF($N270&gt;0,"Win",IF($N270&lt;0,"Loss","Even")))</f>
        <v/>
      </c>
      <c r="R270" s="7" t="str">
        <f>IF($D270="","",SUM($N$2:$N270))</f>
        <v/>
      </c>
      <c r="S270" s="7" t="str">
        <f>IF($D270="","",MAX(0,MAX($R$2:$R270)))</f>
        <v/>
      </c>
      <c r="T270" s="7" t="str">
        <f>IF($D270="","",$S270-$R270)</f>
        <v/>
      </c>
    </row>
    <row r="271">
      <c r="A271" s="4" t="n"/>
      <c r="D271" s="5" t="n"/>
      <c r="E271" s="5" t="n"/>
      <c r="F271" s="5" t="n"/>
      <c r="G271" s="6" t="n"/>
      <c r="H271" s="6" t="n"/>
      <c r="I271" s="6" t="n"/>
      <c r="L271" s="7" t="str">
        <f>IF($D271="","",IF($C271="Short",$D271*($E271-$F271),$D271*($F271-$E271)))</f>
        <v/>
      </c>
      <c r="M271" s="7" t="str">
        <f>IF($D271="","",SUM($G271,$H271))</f>
        <v/>
      </c>
      <c r="N271" s="7" t="str">
        <f>IF($D271="","",$L271-$M271)</f>
        <v/>
      </c>
      <c r="O271" s="8" t="str">
        <f>IF($D271="","",IF($D271*$E271+SUM($G271)=0,"",$N271/($D271*$E271+SUM($G271))))</f>
        <v/>
      </c>
      <c r="P271" s="9" t="str">
        <f>IF(OR($D271="",$I271="",$I271=0),"",$N271/$I271)</f>
        <v/>
      </c>
      <c r="Q271" s="10" t="str">
        <f>IF($D271="","",IF($N271&gt;0,"Win",IF($N271&lt;0,"Loss","Even")))</f>
        <v/>
      </c>
      <c r="R271" s="7" t="str">
        <f>IF($D271="","",SUM($N$2:$N271))</f>
        <v/>
      </c>
      <c r="S271" s="7" t="str">
        <f>IF($D271="","",MAX(0,MAX($R$2:$R271)))</f>
        <v/>
      </c>
      <c r="T271" s="7" t="str">
        <f>IF($D271="","",$S271-$R271)</f>
        <v/>
      </c>
    </row>
    <row r="272">
      <c r="A272" s="4" t="n"/>
      <c r="D272" s="5" t="n"/>
      <c r="E272" s="5" t="n"/>
      <c r="F272" s="5" t="n"/>
      <c r="G272" s="6" t="n"/>
      <c r="H272" s="6" t="n"/>
      <c r="I272" s="6" t="n"/>
      <c r="L272" s="7" t="str">
        <f>IF($D272="","",IF($C272="Short",$D272*($E272-$F272),$D272*($F272-$E272)))</f>
        <v/>
      </c>
      <c r="M272" s="7" t="str">
        <f>IF($D272="","",SUM($G272,$H272))</f>
        <v/>
      </c>
      <c r="N272" s="7" t="str">
        <f>IF($D272="","",$L272-$M272)</f>
        <v/>
      </c>
      <c r="O272" s="8" t="str">
        <f>IF($D272="","",IF($D272*$E272+SUM($G272)=0,"",$N272/($D272*$E272+SUM($G272))))</f>
        <v/>
      </c>
      <c r="P272" s="9" t="str">
        <f>IF(OR($D272="",$I272="",$I272=0),"",$N272/$I272)</f>
        <v/>
      </c>
      <c r="Q272" s="10" t="str">
        <f>IF($D272="","",IF($N272&gt;0,"Win",IF($N272&lt;0,"Loss","Even")))</f>
        <v/>
      </c>
      <c r="R272" s="7" t="str">
        <f>IF($D272="","",SUM($N$2:$N272))</f>
        <v/>
      </c>
      <c r="S272" s="7" t="str">
        <f>IF($D272="","",MAX(0,MAX($R$2:$R272)))</f>
        <v/>
      </c>
      <c r="T272" s="7" t="str">
        <f>IF($D272="","",$S272-$R272)</f>
        <v/>
      </c>
    </row>
    <row r="273">
      <c r="A273" s="4" t="n"/>
      <c r="D273" s="5" t="n"/>
      <c r="E273" s="5" t="n"/>
      <c r="F273" s="5" t="n"/>
      <c r="G273" s="6" t="n"/>
      <c r="H273" s="6" t="n"/>
      <c r="I273" s="6" t="n"/>
      <c r="L273" s="7" t="str">
        <f>IF($D273="","",IF($C273="Short",$D273*($E273-$F273),$D273*($F273-$E273)))</f>
        <v/>
      </c>
      <c r="M273" s="7" t="str">
        <f>IF($D273="","",SUM($G273,$H273))</f>
        <v/>
      </c>
      <c r="N273" s="7" t="str">
        <f>IF($D273="","",$L273-$M273)</f>
        <v/>
      </c>
      <c r="O273" s="8" t="str">
        <f>IF($D273="","",IF($D273*$E273+SUM($G273)=0,"",$N273/($D273*$E273+SUM($G273))))</f>
        <v/>
      </c>
      <c r="P273" s="9" t="str">
        <f>IF(OR($D273="",$I273="",$I273=0),"",$N273/$I273)</f>
        <v/>
      </c>
      <c r="Q273" s="10" t="str">
        <f>IF($D273="","",IF($N273&gt;0,"Win",IF($N273&lt;0,"Loss","Even")))</f>
        <v/>
      </c>
      <c r="R273" s="7" t="str">
        <f>IF($D273="","",SUM($N$2:$N273))</f>
        <v/>
      </c>
      <c r="S273" s="7" t="str">
        <f>IF($D273="","",MAX(0,MAX($R$2:$R273)))</f>
        <v/>
      </c>
      <c r="T273" s="7" t="str">
        <f>IF($D273="","",$S273-$R273)</f>
        <v/>
      </c>
    </row>
    <row r="274">
      <c r="A274" s="4" t="n"/>
      <c r="D274" s="5" t="n"/>
      <c r="E274" s="5" t="n"/>
      <c r="F274" s="5" t="n"/>
      <c r="G274" s="6" t="n"/>
      <c r="H274" s="6" t="n"/>
      <c r="I274" s="6" t="n"/>
      <c r="L274" s="7" t="str">
        <f>IF($D274="","",IF($C274="Short",$D274*($E274-$F274),$D274*($F274-$E274)))</f>
        <v/>
      </c>
      <c r="M274" s="7" t="str">
        <f>IF($D274="","",SUM($G274,$H274))</f>
        <v/>
      </c>
      <c r="N274" s="7" t="str">
        <f>IF($D274="","",$L274-$M274)</f>
        <v/>
      </c>
      <c r="O274" s="8" t="str">
        <f>IF($D274="","",IF($D274*$E274+SUM($G274)=0,"",$N274/($D274*$E274+SUM($G274))))</f>
        <v/>
      </c>
      <c r="P274" s="9" t="str">
        <f>IF(OR($D274="",$I274="",$I274=0),"",$N274/$I274)</f>
        <v/>
      </c>
      <c r="Q274" s="10" t="str">
        <f>IF($D274="","",IF($N274&gt;0,"Win",IF($N274&lt;0,"Loss","Even")))</f>
        <v/>
      </c>
      <c r="R274" s="7" t="str">
        <f>IF($D274="","",SUM($N$2:$N274))</f>
        <v/>
      </c>
      <c r="S274" s="7" t="str">
        <f>IF($D274="","",MAX(0,MAX($R$2:$R274)))</f>
        <v/>
      </c>
      <c r="T274" s="7" t="str">
        <f>IF($D274="","",$S274-$R274)</f>
        <v/>
      </c>
    </row>
    <row r="275">
      <c r="A275" s="4" t="n"/>
      <c r="D275" s="5" t="n"/>
      <c r="E275" s="5" t="n"/>
      <c r="F275" s="5" t="n"/>
      <c r="G275" s="6" t="n"/>
      <c r="H275" s="6" t="n"/>
      <c r="I275" s="6" t="n"/>
      <c r="L275" s="7" t="str">
        <f>IF($D275="","",IF($C275="Short",$D275*($E275-$F275),$D275*($F275-$E275)))</f>
        <v/>
      </c>
      <c r="M275" s="7" t="str">
        <f>IF($D275="","",SUM($G275,$H275))</f>
        <v/>
      </c>
      <c r="N275" s="7" t="str">
        <f>IF($D275="","",$L275-$M275)</f>
        <v/>
      </c>
      <c r="O275" s="8" t="str">
        <f>IF($D275="","",IF($D275*$E275+SUM($G275)=0,"",$N275/($D275*$E275+SUM($G275))))</f>
        <v/>
      </c>
      <c r="P275" s="9" t="str">
        <f>IF(OR($D275="",$I275="",$I275=0),"",$N275/$I275)</f>
        <v/>
      </c>
      <c r="Q275" s="10" t="str">
        <f>IF($D275="","",IF($N275&gt;0,"Win",IF($N275&lt;0,"Loss","Even")))</f>
        <v/>
      </c>
      <c r="R275" s="7" t="str">
        <f>IF($D275="","",SUM($N$2:$N275))</f>
        <v/>
      </c>
      <c r="S275" s="7" t="str">
        <f>IF($D275="","",MAX(0,MAX($R$2:$R275)))</f>
        <v/>
      </c>
      <c r="T275" s="7" t="str">
        <f>IF($D275="","",$S275-$R275)</f>
        <v/>
      </c>
    </row>
    <row r="276">
      <c r="A276" s="4" t="n"/>
      <c r="D276" s="5" t="n"/>
      <c r="E276" s="5" t="n"/>
      <c r="F276" s="5" t="n"/>
      <c r="G276" s="6" t="n"/>
      <c r="H276" s="6" t="n"/>
      <c r="I276" s="6" t="n"/>
      <c r="L276" s="7" t="str">
        <f>IF($D276="","",IF($C276="Short",$D276*($E276-$F276),$D276*($F276-$E276)))</f>
        <v/>
      </c>
      <c r="M276" s="7" t="str">
        <f>IF($D276="","",SUM($G276,$H276))</f>
        <v/>
      </c>
      <c r="N276" s="7" t="str">
        <f>IF($D276="","",$L276-$M276)</f>
        <v/>
      </c>
      <c r="O276" s="8" t="str">
        <f>IF($D276="","",IF($D276*$E276+SUM($G276)=0,"",$N276/($D276*$E276+SUM($G276))))</f>
        <v/>
      </c>
      <c r="P276" s="9" t="str">
        <f>IF(OR($D276="",$I276="",$I276=0),"",$N276/$I276)</f>
        <v/>
      </c>
      <c r="Q276" s="10" t="str">
        <f>IF($D276="","",IF($N276&gt;0,"Win",IF($N276&lt;0,"Loss","Even")))</f>
        <v/>
      </c>
      <c r="R276" s="7" t="str">
        <f>IF($D276="","",SUM($N$2:$N276))</f>
        <v/>
      </c>
      <c r="S276" s="7" t="str">
        <f>IF($D276="","",MAX(0,MAX($R$2:$R276)))</f>
        <v/>
      </c>
      <c r="T276" s="7" t="str">
        <f>IF($D276="","",$S276-$R276)</f>
        <v/>
      </c>
    </row>
    <row r="277">
      <c r="A277" s="4" t="n"/>
      <c r="D277" s="5" t="n"/>
      <c r="E277" s="5" t="n"/>
      <c r="F277" s="5" t="n"/>
      <c r="G277" s="6" t="n"/>
      <c r="H277" s="6" t="n"/>
      <c r="I277" s="6" t="n"/>
      <c r="L277" s="7" t="str">
        <f>IF($D277="","",IF($C277="Short",$D277*($E277-$F277),$D277*($F277-$E277)))</f>
        <v/>
      </c>
      <c r="M277" s="7" t="str">
        <f>IF($D277="","",SUM($G277,$H277))</f>
        <v/>
      </c>
      <c r="N277" s="7" t="str">
        <f>IF($D277="","",$L277-$M277)</f>
        <v/>
      </c>
      <c r="O277" s="8" t="str">
        <f>IF($D277="","",IF($D277*$E277+SUM($G277)=0,"",$N277/($D277*$E277+SUM($G277))))</f>
        <v/>
      </c>
      <c r="P277" s="9" t="str">
        <f>IF(OR($D277="",$I277="",$I277=0),"",$N277/$I277)</f>
        <v/>
      </c>
      <c r="Q277" s="10" t="str">
        <f>IF($D277="","",IF($N277&gt;0,"Win",IF($N277&lt;0,"Loss","Even")))</f>
        <v/>
      </c>
      <c r="R277" s="7" t="str">
        <f>IF($D277="","",SUM($N$2:$N277))</f>
        <v/>
      </c>
      <c r="S277" s="7" t="str">
        <f>IF($D277="","",MAX(0,MAX($R$2:$R277)))</f>
        <v/>
      </c>
      <c r="T277" s="7" t="str">
        <f>IF($D277="","",$S277-$R277)</f>
        <v/>
      </c>
    </row>
    <row r="278">
      <c r="A278" s="4" t="n"/>
      <c r="D278" s="5" t="n"/>
      <c r="E278" s="5" t="n"/>
      <c r="F278" s="5" t="n"/>
      <c r="G278" s="6" t="n"/>
      <c r="H278" s="6" t="n"/>
      <c r="I278" s="6" t="n"/>
      <c r="L278" s="7" t="str">
        <f>IF($D278="","",IF($C278="Short",$D278*($E278-$F278),$D278*($F278-$E278)))</f>
        <v/>
      </c>
      <c r="M278" s="7" t="str">
        <f>IF($D278="","",SUM($G278,$H278))</f>
        <v/>
      </c>
      <c r="N278" s="7" t="str">
        <f>IF($D278="","",$L278-$M278)</f>
        <v/>
      </c>
      <c r="O278" s="8" t="str">
        <f>IF($D278="","",IF($D278*$E278+SUM($G278)=0,"",$N278/($D278*$E278+SUM($G278))))</f>
        <v/>
      </c>
      <c r="P278" s="9" t="str">
        <f>IF(OR($D278="",$I278="",$I278=0),"",$N278/$I278)</f>
        <v/>
      </c>
      <c r="Q278" s="10" t="str">
        <f>IF($D278="","",IF($N278&gt;0,"Win",IF($N278&lt;0,"Loss","Even")))</f>
        <v/>
      </c>
      <c r="R278" s="7" t="str">
        <f>IF($D278="","",SUM($N$2:$N278))</f>
        <v/>
      </c>
      <c r="S278" s="7" t="str">
        <f>IF($D278="","",MAX(0,MAX($R$2:$R278)))</f>
        <v/>
      </c>
      <c r="T278" s="7" t="str">
        <f>IF($D278="","",$S278-$R278)</f>
        <v/>
      </c>
    </row>
    <row r="279">
      <c r="A279" s="4" t="n"/>
      <c r="D279" s="5" t="n"/>
      <c r="E279" s="5" t="n"/>
      <c r="F279" s="5" t="n"/>
      <c r="G279" s="6" t="n"/>
      <c r="H279" s="6" t="n"/>
      <c r="I279" s="6" t="n"/>
      <c r="L279" s="7" t="str">
        <f>IF($D279="","",IF($C279="Short",$D279*($E279-$F279),$D279*($F279-$E279)))</f>
        <v/>
      </c>
      <c r="M279" s="7" t="str">
        <f>IF($D279="","",SUM($G279,$H279))</f>
        <v/>
      </c>
      <c r="N279" s="7" t="str">
        <f>IF($D279="","",$L279-$M279)</f>
        <v/>
      </c>
      <c r="O279" s="8" t="str">
        <f>IF($D279="","",IF($D279*$E279+SUM($G279)=0,"",$N279/($D279*$E279+SUM($G279))))</f>
        <v/>
      </c>
      <c r="P279" s="9" t="str">
        <f>IF(OR($D279="",$I279="",$I279=0),"",$N279/$I279)</f>
        <v/>
      </c>
      <c r="Q279" s="10" t="str">
        <f>IF($D279="","",IF($N279&gt;0,"Win",IF($N279&lt;0,"Loss","Even")))</f>
        <v/>
      </c>
      <c r="R279" s="7" t="str">
        <f>IF($D279="","",SUM($N$2:$N279))</f>
        <v/>
      </c>
      <c r="S279" s="7" t="str">
        <f>IF($D279="","",MAX(0,MAX($R$2:$R279)))</f>
        <v/>
      </c>
      <c r="T279" s="7" t="str">
        <f>IF($D279="","",$S279-$R279)</f>
        <v/>
      </c>
    </row>
    <row r="280">
      <c r="A280" s="4" t="n"/>
      <c r="D280" s="5" t="n"/>
      <c r="E280" s="5" t="n"/>
      <c r="F280" s="5" t="n"/>
      <c r="G280" s="6" t="n"/>
      <c r="H280" s="6" t="n"/>
      <c r="I280" s="6" t="n"/>
      <c r="L280" s="7" t="str">
        <f>IF($D280="","",IF($C280="Short",$D280*($E280-$F280),$D280*($F280-$E280)))</f>
        <v/>
      </c>
      <c r="M280" s="7" t="str">
        <f>IF($D280="","",SUM($G280,$H280))</f>
        <v/>
      </c>
      <c r="N280" s="7" t="str">
        <f>IF($D280="","",$L280-$M280)</f>
        <v/>
      </c>
      <c r="O280" s="8" t="str">
        <f>IF($D280="","",IF($D280*$E280+SUM($G280)=0,"",$N280/($D280*$E280+SUM($G280))))</f>
        <v/>
      </c>
      <c r="P280" s="9" t="str">
        <f>IF(OR($D280="",$I280="",$I280=0),"",$N280/$I280)</f>
        <v/>
      </c>
      <c r="Q280" s="10" t="str">
        <f>IF($D280="","",IF($N280&gt;0,"Win",IF($N280&lt;0,"Loss","Even")))</f>
        <v/>
      </c>
      <c r="R280" s="7" t="str">
        <f>IF($D280="","",SUM($N$2:$N280))</f>
        <v/>
      </c>
      <c r="S280" s="7" t="str">
        <f>IF($D280="","",MAX(0,MAX($R$2:$R280)))</f>
        <v/>
      </c>
      <c r="T280" s="7" t="str">
        <f>IF($D280="","",$S280-$R280)</f>
        <v/>
      </c>
    </row>
    <row r="281">
      <c r="A281" s="4" t="n"/>
      <c r="D281" s="5" t="n"/>
      <c r="E281" s="5" t="n"/>
      <c r="F281" s="5" t="n"/>
      <c r="G281" s="6" t="n"/>
      <c r="H281" s="6" t="n"/>
      <c r="I281" s="6" t="n"/>
      <c r="L281" s="7" t="str">
        <f>IF($D281="","",IF($C281="Short",$D281*($E281-$F281),$D281*($F281-$E281)))</f>
        <v/>
      </c>
      <c r="M281" s="7" t="str">
        <f>IF($D281="","",SUM($G281,$H281))</f>
        <v/>
      </c>
      <c r="N281" s="7" t="str">
        <f>IF($D281="","",$L281-$M281)</f>
        <v/>
      </c>
      <c r="O281" s="8" t="str">
        <f>IF($D281="","",IF($D281*$E281+SUM($G281)=0,"",$N281/($D281*$E281+SUM($G281))))</f>
        <v/>
      </c>
      <c r="P281" s="9" t="str">
        <f>IF(OR($D281="",$I281="",$I281=0),"",$N281/$I281)</f>
        <v/>
      </c>
      <c r="Q281" s="10" t="str">
        <f>IF($D281="","",IF($N281&gt;0,"Win",IF($N281&lt;0,"Loss","Even")))</f>
        <v/>
      </c>
      <c r="R281" s="7" t="str">
        <f>IF($D281="","",SUM($N$2:$N281))</f>
        <v/>
      </c>
      <c r="S281" s="7" t="str">
        <f>IF($D281="","",MAX(0,MAX($R$2:$R281)))</f>
        <v/>
      </c>
      <c r="T281" s="7" t="str">
        <f>IF($D281="","",$S281-$R281)</f>
        <v/>
      </c>
    </row>
    <row r="282">
      <c r="A282" s="4" t="n"/>
      <c r="D282" s="5" t="n"/>
      <c r="E282" s="5" t="n"/>
      <c r="F282" s="5" t="n"/>
      <c r="G282" s="6" t="n"/>
      <c r="H282" s="6" t="n"/>
      <c r="I282" s="6" t="n"/>
      <c r="L282" s="7" t="str">
        <f>IF($D282="","",IF($C282="Short",$D282*($E282-$F282),$D282*($F282-$E282)))</f>
        <v/>
      </c>
      <c r="M282" s="7" t="str">
        <f>IF($D282="","",SUM($G282,$H282))</f>
        <v/>
      </c>
      <c r="N282" s="7" t="str">
        <f>IF($D282="","",$L282-$M282)</f>
        <v/>
      </c>
      <c r="O282" s="8" t="str">
        <f>IF($D282="","",IF($D282*$E282+SUM($G282)=0,"",$N282/($D282*$E282+SUM($G282))))</f>
        <v/>
      </c>
      <c r="P282" s="9" t="str">
        <f>IF(OR($D282="",$I282="",$I282=0),"",$N282/$I282)</f>
        <v/>
      </c>
      <c r="Q282" s="10" t="str">
        <f>IF($D282="","",IF($N282&gt;0,"Win",IF($N282&lt;0,"Loss","Even")))</f>
        <v/>
      </c>
      <c r="R282" s="7" t="str">
        <f>IF($D282="","",SUM($N$2:$N282))</f>
        <v/>
      </c>
      <c r="S282" s="7" t="str">
        <f>IF($D282="","",MAX(0,MAX($R$2:$R282)))</f>
        <v/>
      </c>
      <c r="T282" s="7" t="str">
        <f>IF($D282="","",$S282-$R282)</f>
        <v/>
      </c>
    </row>
    <row r="283">
      <c r="A283" s="4" t="n"/>
      <c r="D283" s="5" t="n"/>
      <c r="E283" s="5" t="n"/>
      <c r="F283" s="5" t="n"/>
      <c r="G283" s="6" t="n"/>
      <c r="H283" s="6" t="n"/>
      <c r="I283" s="6" t="n"/>
      <c r="L283" s="7" t="str">
        <f>IF($D283="","",IF($C283="Short",$D283*($E283-$F283),$D283*($F283-$E283)))</f>
        <v/>
      </c>
      <c r="M283" s="7" t="str">
        <f>IF($D283="","",SUM($G283,$H283))</f>
        <v/>
      </c>
      <c r="N283" s="7" t="str">
        <f>IF($D283="","",$L283-$M283)</f>
        <v/>
      </c>
      <c r="O283" s="8" t="str">
        <f>IF($D283="","",IF($D283*$E283+SUM($G283)=0,"",$N283/($D283*$E283+SUM($G283))))</f>
        <v/>
      </c>
      <c r="P283" s="9" t="str">
        <f>IF(OR($D283="",$I283="",$I283=0),"",$N283/$I283)</f>
        <v/>
      </c>
      <c r="Q283" s="10" t="str">
        <f>IF($D283="","",IF($N283&gt;0,"Win",IF($N283&lt;0,"Loss","Even")))</f>
        <v/>
      </c>
      <c r="R283" s="7" t="str">
        <f>IF($D283="","",SUM($N$2:$N283))</f>
        <v/>
      </c>
      <c r="S283" s="7" t="str">
        <f>IF($D283="","",MAX(0,MAX($R$2:$R283)))</f>
        <v/>
      </c>
      <c r="T283" s="7" t="str">
        <f>IF($D283="","",$S283-$R283)</f>
        <v/>
      </c>
    </row>
    <row r="284">
      <c r="A284" s="4" t="n"/>
      <c r="D284" s="5" t="n"/>
      <c r="E284" s="5" t="n"/>
      <c r="F284" s="5" t="n"/>
      <c r="G284" s="6" t="n"/>
      <c r="H284" s="6" t="n"/>
      <c r="I284" s="6" t="n"/>
      <c r="L284" s="7" t="str">
        <f>IF($D284="","",IF($C284="Short",$D284*($E284-$F284),$D284*($F284-$E284)))</f>
        <v/>
      </c>
      <c r="M284" s="7" t="str">
        <f>IF($D284="","",SUM($G284,$H284))</f>
        <v/>
      </c>
      <c r="N284" s="7" t="str">
        <f>IF($D284="","",$L284-$M284)</f>
        <v/>
      </c>
      <c r="O284" s="8" t="str">
        <f>IF($D284="","",IF($D284*$E284+SUM($G284)=0,"",$N284/($D284*$E284+SUM($G284))))</f>
        <v/>
      </c>
      <c r="P284" s="9" t="str">
        <f>IF(OR($D284="",$I284="",$I284=0),"",$N284/$I284)</f>
        <v/>
      </c>
      <c r="Q284" s="10" t="str">
        <f>IF($D284="","",IF($N284&gt;0,"Win",IF($N284&lt;0,"Loss","Even")))</f>
        <v/>
      </c>
      <c r="R284" s="7" t="str">
        <f>IF($D284="","",SUM($N$2:$N284))</f>
        <v/>
      </c>
      <c r="S284" s="7" t="str">
        <f>IF($D284="","",MAX(0,MAX($R$2:$R284)))</f>
        <v/>
      </c>
      <c r="T284" s="7" t="str">
        <f>IF($D284="","",$S284-$R284)</f>
        <v/>
      </c>
    </row>
    <row r="285">
      <c r="A285" s="4" t="n"/>
      <c r="D285" s="5" t="n"/>
      <c r="E285" s="5" t="n"/>
      <c r="F285" s="5" t="n"/>
      <c r="G285" s="6" t="n"/>
      <c r="H285" s="6" t="n"/>
      <c r="I285" s="6" t="n"/>
      <c r="L285" s="7" t="str">
        <f>IF($D285="","",IF($C285="Short",$D285*($E285-$F285),$D285*($F285-$E285)))</f>
        <v/>
      </c>
      <c r="M285" s="7" t="str">
        <f>IF($D285="","",SUM($G285,$H285))</f>
        <v/>
      </c>
      <c r="N285" s="7" t="str">
        <f>IF($D285="","",$L285-$M285)</f>
        <v/>
      </c>
      <c r="O285" s="8" t="str">
        <f>IF($D285="","",IF($D285*$E285+SUM($G285)=0,"",$N285/($D285*$E285+SUM($G285))))</f>
        <v/>
      </c>
      <c r="P285" s="9" t="str">
        <f>IF(OR($D285="",$I285="",$I285=0),"",$N285/$I285)</f>
        <v/>
      </c>
      <c r="Q285" s="10" t="str">
        <f>IF($D285="","",IF($N285&gt;0,"Win",IF($N285&lt;0,"Loss","Even")))</f>
        <v/>
      </c>
      <c r="R285" s="7" t="str">
        <f>IF($D285="","",SUM($N$2:$N285))</f>
        <v/>
      </c>
      <c r="S285" s="7" t="str">
        <f>IF($D285="","",MAX(0,MAX($R$2:$R285)))</f>
        <v/>
      </c>
      <c r="T285" s="7" t="str">
        <f>IF($D285="","",$S285-$R285)</f>
        <v/>
      </c>
    </row>
    <row r="286">
      <c r="A286" s="4" t="n"/>
      <c r="D286" s="5" t="n"/>
      <c r="E286" s="5" t="n"/>
      <c r="F286" s="5" t="n"/>
      <c r="G286" s="6" t="n"/>
      <c r="H286" s="6" t="n"/>
      <c r="I286" s="6" t="n"/>
      <c r="L286" s="7" t="str">
        <f>IF($D286="","",IF($C286="Short",$D286*($E286-$F286),$D286*($F286-$E286)))</f>
        <v/>
      </c>
      <c r="M286" s="7" t="str">
        <f>IF($D286="","",SUM($G286,$H286))</f>
        <v/>
      </c>
      <c r="N286" s="7" t="str">
        <f>IF($D286="","",$L286-$M286)</f>
        <v/>
      </c>
      <c r="O286" s="8" t="str">
        <f>IF($D286="","",IF($D286*$E286+SUM($G286)=0,"",$N286/($D286*$E286+SUM($G286))))</f>
        <v/>
      </c>
      <c r="P286" s="9" t="str">
        <f>IF(OR($D286="",$I286="",$I286=0),"",$N286/$I286)</f>
        <v/>
      </c>
      <c r="Q286" s="10" t="str">
        <f>IF($D286="","",IF($N286&gt;0,"Win",IF($N286&lt;0,"Loss","Even")))</f>
        <v/>
      </c>
      <c r="R286" s="7" t="str">
        <f>IF($D286="","",SUM($N$2:$N286))</f>
        <v/>
      </c>
      <c r="S286" s="7" t="str">
        <f>IF($D286="","",MAX(0,MAX($R$2:$R286)))</f>
        <v/>
      </c>
      <c r="T286" s="7" t="str">
        <f>IF($D286="","",$S286-$R286)</f>
        <v/>
      </c>
    </row>
    <row r="287">
      <c r="A287" s="4" t="n"/>
      <c r="D287" s="5" t="n"/>
      <c r="E287" s="5" t="n"/>
      <c r="F287" s="5" t="n"/>
      <c r="G287" s="6" t="n"/>
      <c r="H287" s="6" t="n"/>
      <c r="I287" s="6" t="n"/>
      <c r="L287" s="7" t="str">
        <f>IF($D287="","",IF($C287="Short",$D287*($E287-$F287),$D287*($F287-$E287)))</f>
        <v/>
      </c>
      <c r="M287" s="7" t="str">
        <f>IF($D287="","",SUM($G287,$H287))</f>
        <v/>
      </c>
      <c r="N287" s="7" t="str">
        <f>IF($D287="","",$L287-$M287)</f>
        <v/>
      </c>
      <c r="O287" s="8" t="str">
        <f>IF($D287="","",IF($D287*$E287+SUM($G287)=0,"",$N287/($D287*$E287+SUM($G287))))</f>
        <v/>
      </c>
      <c r="P287" s="9" t="str">
        <f>IF(OR($D287="",$I287="",$I287=0),"",$N287/$I287)</f>
        <v/>
      </c>
      <c r="Q287" s="10" t="str">
        <f>IF($D287="","",IF($N287&gt;0,"Win",IF($N287&lt;0,"Loss","Even")))</f>
        <v/>
      </c>
      <c r="R287" s="7" t="str">
        <f>IF($D287="","",SUM($N$2:$N287))</f>
        <v/>
      </c>
      <c r="S287" s="7" t="str">
        <f>IF($D287="","",MAX(0,MAX($R$2:$R287)))</f>
        <v/>
      </c>
      <c r="T287" s="7" t="str">
        <f>IF($D287="","",$S287-$R287)</f>
        <v/>
      </c>
    </row>
    <row r="288">
      <c r="A288" s="4" t="n"/>
      <c r="D288" s="5" t="n"/>
      <c r="E288" s="5" t="n"/>
      <c r="F288" s="5" t="n"/>
      <c r="G288" s="6" t="n"/>
      <c r="H288" s="6" t="n"/>
      <c r="I288" s="6" t="n"/>
      <c r="L288" s="7" t="str">
        <f>IF($D288="","",IF($C288="Short",$D288*($E288-$F288),$D288*($F288-$E288)))</f>
        <v/>
      </c>
      <c r="M288" s="7" t="str">
        <f>IF($D288="","",SUM($G288,$H288))</f>
        <v/>
      </c>
      <c r="N288" s="7" t="str">
        <f>IF($D288="","",$L288-$M288)</f>
        <v/>
      </c>
      <c r="O288" s="8" t="str">
        <f>IF($D288="","",IF($D288*$E288+SUM($G288)=0,"",$N288/($D288*$E288+SUM($G288))))</f>
        <v/>
      </c>
      <c r="P288" s="9" t="str">
        <f>IF(OR($D288="",$I288="",$I288=0),"",$N288/$I288)</f>
        <v/>
      </c>
      <c r="Q288" s="10" t="str">
        <f>IF($D288="","",IF($N288&gt;0,"Win",IF($N288&lt;0,"Loss","Even")))</f>
        <v/>
      </c>
      <c r="R288" s="7" t="str">
        <f>IF($D288="","",SUM($N$2:$N288))</f>
        <v/>
      </c>
      <c r="S288" s="7" t="str">
        <f>IF($D288="","",MAX(0,MAX($R$2:$R288)))</f>
        <v/>
      </c>
      <c r="T288" s="7" t="str">
        <f>IF($D288="","",$S288-$R288)</f>
        <v/>
      </c>
    </row>
    <row r="289">
      <c r="A289" s="4" t="n"/>
      <c r="D289" s="5" t="n"/>
      <c r="E289" s="5" t="n"/>
      <c r="F289" s="5" t="n"/>
      <c r="G289" s="6" t="n"/>
      <c r="H289" s="6" t="n"/>
      <c r="I289" s="6" t="n"/>
      <c r="L289" s="7" t="str">
        <f>IF($D289="","",IF($C289="Short",$D289*($E289-$F289),$D289*($F289-$E289)))</f>
        <v/>
      </c>
      <c r="M289" s="7" t="str">
        <f>IF($D289="","",SUM($G289,$H289))</f>
        <v/>
      </c>
      <c r="N289" s="7" t="str">
        <f>IF($D289="","",$L289-$M289)</f>
        <v/>
      </c>
      <c r="O289" s="8" t="str">
        <f>IF($D289="","",IF($D289*$E289+SUM($G289)=0,"",$N289/($D289*$E289+SUM($G289))))</f>
        <v/>
      </c>
      <c r="P289" s="9" t="str">
        <f>IF(OR($D289="",$I289="",$I289=0),"",$N289/$I289)</f>
        <v/>
      </c>
      <c r="Q289" s="10" t="str">
        <f>IF($D289="","",IF($N289&gt;0,"Win",IF($N289&lt;0,"Loss","Even")))</f>
        <v/>
      </c>
      <c r="R289" s="7" t="str">
        <f>IF($D289="","",SUM($N$2:$N289))</f>
        <v/>
      </c>
      <c r="S289" s="7" t="str">
        <f>IF($D289="","",MAX(0,MAX($R$2:$R289)))</f>
        <v/>
      </c>
      <c r="T289" s="7" t="str">
        <f>IF($D289="","",$S289-$R289)</f>
        <v/>
      </c>
    </row>
    <row r="290">
      <c r="A290" s="4" t="n"/>
      <c r="D290" s="5" t="n"/>
      <c r="E290" s="5" t="n"/>
      <c r="F290" s="5" t="n"/>
      <c r="G290" s="6" t="n"/>
      <c r="H290" s="6" t="n"/>
      <c r="I290" s="6" t="n"/>
      <c r="L290" s="7" t="str">
        <f>IF($D290="","",IF($C290="Short",$D290*($E290-$F290),$D290*($F290-$E290)))</f>
        <v/>
      </c>
      <c r="M290" s="7" t="str">
        <f>IF($D290="","",SUM($G290,$H290))</f>
        <v/>
      </c>
      <c r="N290" s="7" t="str">
        <f>IF($D290="","",$L290-$M290)</f>
        <v/>
      </c>
      <c r="O290" s="8" t="str">
        <f>IF($D290="","",IF($D290*$E290+SUM($G290)=0,"",$N290/($D290*$E290+SUM($G290))))</f>
        <v/>
      </c>
      <c r="P290" s="9" t="str">
        <f>IF(OR($D290="",$I290="",$I290=0),"",$N290/$I290)</f>
        <v/>
      </c>
      <c r="Q290" s="10" t="str">
        <f>IF($D290="","",IF($N290&gt;0,"Win",IF($N290&lt;0,"Loss","Even")))</f>
        <v/>
      </c>
      <c r="R290" s="7" t="str">
        <f>IF($D290="","",SUM($N$2:$N290))</f>
        <v/>
      </c>
      <c r="S290" s="7" t="str">
        <f>IF($D290="","",MAX(0,MAX($R$2:$R290)))</f>
        <v/>
      </c>
      <c r="T290" s="7" t="str">
        <f>IF($D290="","",$S290-$R290)</f>
        <v/>
      </c>
    </row>
    <row r="291">
      <c r="A291" s="4" t="n"/>
      <c r="D291" s="5" t="n"/>
      <c r="E291" s="5" t="n"/>
      <c r="F291" s="5" t="n"/>
      <c r="G291" s="6" t="n"/>
      <c r="H291" s="6" t="n"/>
      <c r="I291" s="6" t="n"/>
      <c r="L291" s="7" t="str">
        <f>IF($D291="","",IF($C291="Short",$D291*($E291-$F291),$D291*($F291-$E291)))</f>
        <v/>
      </c>
      <c r="M291" s="7" t="str">
        <f>IF($D291="","",SUM($G291,$H291))</f>
        <v/>
      </c>
      <c r="N291" s="7" t="str">
        <f>IF($D291="","",$L291-$M291)</f>
        <v/>
      </c>
      <c r="O291" s="8" t="str">
        <f>IF($D291="","",IF($D291*$E291+SUM($G291)=0,"",$N291/($D291*$E291+SUM($G291))))</f>
        <v/>
      </c>
      <c r="P291" s="9" t="str">
        <f>IF(OR($D291="",$I291="",$I291=0),"",$N291/$I291)</f>
        <v/>
      </c>
      <c r="Q291" s="10" t="str">
        <f>IF($D291="","",IF($N291&gt;0,"Win",IF($N291&lt;0,"Loss","Even")))</f>
        <v/>
      </c>
      <c r="R291" s="7" t="str">
        <f>IF($D291="","",SUM($N$2:$N291))</f>
        <v/>
      </c>
      <c r="S291" s="7" t="str">
        <f>IF($D291="","",MAX(0,MAX($R$2:$R291)))</f>
        <v/>
      </c>
      <c r="T291" s="7" t="str">
        <f>IF($D291="","",$S291-$R291)</f>
        <v/>
      </c>
    </row>
    <row r="292">
      <c r="A292" s="4" t="n"/>
      <c r="D292" s="5" t="n"/>
      <c r="E292" s="5" t="n"/>
      <c r="F292" s="5" t="n"/>
      <c r="G292" s="6" t="n"/>
      <c r="H292" s="6" t="n"/>
      <c r="I292" s="6" t="n"/>
      <c r="L292" s="7" t="str">
        <f>IF($D292="","",IF($C292="Short",$D292*($E292-$F292),$D292*($F292-$E292)))</f>
        <v/>
      </c>
      <c r="M292" s="7" t="str">
        <f>IF($D292="","",SUM($G292,$H292))</f>
        <v/>
      </c>
      <c r="N292" s="7" t="str">
        <f>IF($D292="","",$L292-$M292)</f>
        <v/>
      </c>
      <c r="O292" s="8" t="str">
        <f>IF($D292="","",IF($D292*$E292+SUM($G292)=0,"",$N292/($D292*$E292+SUM($G292))))</f>
        <v/>
      </c>
      <c r="P292" s="9" t="str">
        <f>IF(OR($D292="",$I292="",$I292=0),"",$N292/$I292)</f>
        <v/>
      </c>
      <c r="Q292" s="10" t="str">
        <f>IF($D292="","",IF($N292&gt;0,"Win",IF($N292&lt;0,"Loss","Even")))</f>
        <v/>
      </c>
      <c r="R292" s="7" t="str">
        <f>IF($D292="","",SUM($N$2:$N292))</f>
        <v/>
      </c>
      <c r="S292" s="7" t="str">
        <f>IF($D292="","",MAX(0,MAX($R$2:$R292)))</f>
        <v/>
      </c>
      <c r="T292" s="7" t="str">
        <f>IF($D292="","",$S292-$R292)</f>
        <v/>
      </c>
    </row>
    <row r="293">
      <c r="A293" s="4" t="n"/>
      <c r="D293" s="5" t="n"/>
      <c r="E293" s="5" t="n"/>
      <c r="F293" s="5" t="n"/>
      <c r="G293" s="6" t="n"/>
      <c r="H293" s="6" t="n"/>
      <c r="I293" s="6" t="n"/>
      <c r="L293" s="7" t="str">
        <f>IF($D293="","",IF($C293="Short",$D293*($E293-$F293),$D293*($F293-$E293)))</f>
        <v/>
      </c>
      <c r="M293" s="7" t="str">
        <f>IF($D293="","",SUM($G293,$H293))</f>
        <v/>
      </c>
      <c r="N293" s="7" t="str">
        <f>IF($D293="","",$L293-$M293)</f>
        <v/>
      </c>
      <c r="O293" s="8" t="str">
        <f>IF($D293="","",IF($D293*$E293+SUM($G293)=0,"",$N293/($D293*$E293+SUM($G293))))</f>
        <v/>
      </c>
      <c r="P293" s="9" t="str">
        <f>IF(OR($D293="",$I293="",$I293=0),"",$N293/$I293)</f>
        <v/>
      </c>
      <c r="Q293" s="10" t="str">
        <f>IF($D293="","",IF($N293&gt;0,"Win",IF($N293&lt;0,"Loss","Even")))</f>
        <v/>
      </c>
      <c r="R293" s="7" t="str">
        <f>IF($D293="","",SUM($N$2:$N293))</f>
        <v/>
      </c>
      <c r="S293" s="7" t="str">
        <f>IF($D293="","",MAX(0,MAX($R$2:$R293)))</f>
        <v/>
      </c>
      <c r="T293" s="7" t="str">
        <f>IF($D293="","",$S293-$R293)</f>
        <v/>
      </c>
    </row>
    <row r="294">
      <c r="A294" s="4" t="n"/>
      <c r="D294" s="5" t="n"/>
      <c r="E294" s="5" t="n"/>
      <c r="F294" s="5" t="n"/>
      <c r="G294" s="6" t="n"/>
      <c r="H294" s="6" t="n"/>
      <c r="I294" s="6" t="n"/>
      <c r="L294" s="7" t="str">
        <f>IF($D294="","",IF($C294="Short",$D294*($E294-$F294),$D294*($F294-$E294)))</f>
        <v/>
      </c>
      <c r="M294" s="7" t="str">
        <f>IF($D294="","",SUM($G294,$H294))</f>
        <v/>
      </c>
      <c r="N294" s="7" t="str">
        <f>IF($D294="","",$L294-$M294)</f>
        <v/>
      </c>
      <c r="O294" s="8" t="str">
        <f>IF($D294="","",IF($D294*$E294+SUM($G294)=0,"",$N294/($D294*$E294+SUM($G294))))</f>
        <v/>
      </c>
      <c r="P294" s="9" t="str">
        <f>IF(OR($D294="",$I294="",$I294=0),"",$N294/$I294)</f>
        <v/>
      </c>
      <c r="Q294" s="10" t="str">
        <f>IF($D294="","",IF($N294&gt;0,"Win",IF($N294&lt;0,"Loss","Even")))</f>
        <v/>
      </c>
      <c r="R294" s="7" t="str">
        <f>IF($D294="","",SUM($N$2:$N294))</f>
        <v/>
      </c>
      <c r="S294" s="7" t="str">
        <f>IF($D294="","",MAX(0,MAX($R$2:$R294)))</f>
        <v/>
      </c>
      <c r="T294" s="7" t="str">
        <f>IF($D294="","",$S294-$R294)</f>
        <v/>
      </c>
    </row>
    <row r="295">
      <c r="A295" s="4" t="n"/>
      <c r="D295" s="5" t="n"/>
      <c r="E295" s="5" t="n"/>
      <c r="F295" s="5" t="n"/>
      <c r="G295" s="6" t="n"/>
      <c r="H295" s="6" t="n"/>
      <c r="I295" s="6" t="n"/>
      <c r="L295" s="7" t="str">
        <f>IF($D295="","",IF($C295="Short",$D295*($E295-$F295),$D295*($F295-$E295)))</f>
        <v/>
      </c>
      <c r="M295" s="7" t="str">
        <f>IF($D295="","",SUM($G295,$H295))</f>
        <v/>
      </c>
      <c r="N295" s="7" t="str">
        <f>IF($D295="","",$L295-$M295)</f>
        <v/>
      </c>
      <c r="O295" s="8" t="str">
        <f>IF($D295="","",IF($D295*$E295+SUM($G295)=0,"",$N295/($D295*$E295+SUM($G295))))</f>
        <v/>
      </c>
      <c r="P295" s="9" t="str">
        <f>IF(OR($D295="",$I295="",$I295=0),"",$N295/$I295)</f>
        <v/>
      </c>
      <c r="Q295" s="10" t="str">
        <f>IF($D295="","",IF($N295&gt;0,"Win",IF($N295&lt;0,"Loss","Even")))</f>
        <v/>
      </c>
      <c r="R295" s="7" t="str">
        <f>IF($D295="","",SUM($N$2:$N295))</f>
        <v/>
      </c>
      <c r="S295" s="7" t="str">
        <f>IF($D295="","",MAX(0,MAX($R$2:$R295)))</f>
        <v/>
      </c>
      <c r="T295" s="7" t="str">
        <f>IF($D295="","",$S295-$R295)</f>
        <v/>
      </c>
    </row>
    <row r="296">
      <c r="A296" s="4" t="n"/>
      <c r="D296" s="5" t="n"/>
      <c r="E296" s="5" t="n"/>
      <c r="F296" s="5" t="n"/>
      <c r="G296" s="6" t="n"/>
      <c r="H296" s="6" t="n"/>
      <c r="I296" s="6" t="n"/>
      <c r="L296" s="7" t="str">
        <f>IF($D296="","",IF($C296="Short",$D296*($E296-$F296),$D296*($F296-$E296)))</f>
        <v/>
      </c>
      <c r="M296" s="7" t="str">
        <f>IF($D296="","",SUM($G296,$H296))</f>
        <v/>
      </c>
      <c r="N296" s="7" t="str">
        <f>IF($D296="","",$L296-$M296)</f>
        <v/>
      </c>
      <c r="O296" s="8" t="str">
        <f>IF($D296="","",IF($D296*$E296+SUM($G296)=0,"",$N296/($D296*$E296+SUM($G296))))</f>
        <v/>
      </c>
      <c r="P296" s="9" t="str">
        <f>IF(OR($D296="",$I296="",$I296=0),"",$N296/$I296)</f>
        <v/>
      </c>
      <c r="Q296" s="10" t="str">
        <f>IF($D296="","",IF($N296&gt;0,"Win",IF($N296&lt;0,"Loss","Even")))</f>
        <v/>
      </c>
      <c r="R296" s="7" t="str">
        <f>IF($D296="","",SUM($N$2:$N296))</f>
        <v/>
      </c>
      <c r="S296" s="7" t="str">
        <f>IF($D296="","",MAX(0,MAX($R$2:$R296)))</f>
        <v/>
      </c>
      <c r="T296" s="7" t="str">
        <f>IF($D296="","",$S296-$R296)</f>
        <v/>
      </c>
    </row>
    <row r="297">
      <c r="A297" s="4" t="n"/>
      <c r="D297" s="5" t="n"/>
      <c r="E297" s="5" t="n"/>
      <c r="F297" s="5" t="n"/>
      <c r="G297" s="6" t="n"/>
      <c r="H297" s="6" t="n"/>
      <c r="I297" s="6" t="n"/>
      <c r="L297" s="7" t="str">
        <f>IF($D297="","",IF($C297="Short",$D297*($E297-$F297),$D297*($F297-$E297)))</f>
        <v/>
      </c>
      <c r="M297" s="7" t="str">
        <f>IF($D297="","",SUM($G297,$H297))</f>
        <v/>
      </c>
      <c r="N297" s="7" t="str">
        <f>IF($D297="","",$L297-$M297)</f>
        <v/>
      </c>
      <c r="O297" s="8" t="str">
        <f>IF($D297="","",IF($D297*$E297+SUM($G297)=0,"",$N297/($D297*$E297+SUM($G297))))</f>
        <v/>
      </c>
      <c r="P297" s="9" t="str">
        <f>IF(OR($D297="",$I297="",$I297=0),"",$N297/$I297)</f>
        <v/>
      </c>
      <c r="Q297" s="10" t="str">
        <f>IF($D297="","",IF($N297&gt;0,"Win",IF($N297&lt;0,"Loss","Even")))</f>
        <v/>
      </c>
      <c r="R297" s="7" t="str">
        <f>IF($D297="","",SUM($N$2:$N297))</f>
        <v/>
      </c>
      <c r="S297" s="7" t="str">
        <f>IF($D297="","",MAX(0,MAX($R$2:$R297)))</f>
        <v/>
      </c>
      <c r="T297" s="7" t="str">
        <f>IF($D297="","",$S297-$R297)</f>
        <v/>
      </c>
    </row>
    <row r="298">
      <c r="A298" s="4" t="n"/>
      <c r="D298" s="5" t="n"/>
      <c r="E298" s="5" t="n"/>
      <c r="F298" s="5" t="n"/>
      <c r="G298" s="6" t="n"/>
      <c r="H298" s="6" t="n"/>
      <c r="I298" s="6" t="n"/>
      <c r="L298" s="7" t="str">
        <f>IF($D298="","",IF($C298="Short",$D298*($E298-$F298),$D298*($F298-$E298)))</f>
        <v/>
      </c>
      <c r="M298" s="7" t="str">
        <f>IF($D298="","",SUM($G298,$H298))</f>
        <v/>
      </c>
      <c r="N298" s="7" t="str">
        <f>IF($D298="","",$L298-$M298)</f>
        <v/>
      </c>
      <c r="O298" s="8" t="str">
        <f>IF($D298="","",IF($D298*$E298+SUM($G298)=0,"",$N298/($D298*$E298+SUM($G298))))</f>
        <v/>
      </c>
      <c r="P298" s="9" t="str">
        <f>IF(OR($D298="",$I298="",$I298=0),"",$N298/$I298)</f>
        <v/>
      </c>
      <c r="Q298" s="10" t="str">
        <f>IF($D298="","",IF($N298&gt;0,"Win",IF($N298&lt;0,"Loss","Even")))</f>
        <v/>
      </c>
      <c r="R298" s="7" t="str">
        <f>IF($D298="","",SUM($N$2:$N298))</f>
        <v/>
      </c>
      <c r="S298" s="7" t="str">
        <f>IF($D298="","",MAX(0,MAX($R$2:$R298)))</f>
        <v/>
      </c>
      <c r="T298" s="7" t="str">
        <f>IF($D298="","",$S298-$R298)</f>
        <v/>
      </c>
    </row>
    <row r="299">
      <c r="A299" s="4" t="n"/>
      <c r="D299" s="5" t="n"/>
      <c r="E299" s="5" t="n"/>
      <c r="F299" s="5" t="n"/>
      <c r="G299" s="6" t="n"/>
      <c r="H299" s="6" t="n"/>
      <c r="I299" s="6" t="n"/>
      <c r="L299" s="7" t="str">
        <f>IF($D299="","",IF($C299="Short",$D299*($E299-$F299),$D299*($F299-$E299)))</f>
        <v/>
      </c>
      <c r="M299" s="7" t="str">
        <f>IF($D299="","",SUM($G299,$H299))</f>
        <v/>
      </c>
      <c r="N299" s="7" t="str">
        <f>IF($D299="","",$L299-$M299)</f>
        <v/>
      </c>
      <c r="O299" s="8" t="str">
        <f>IF($D299="","",IF($D299*$E299+SUM($G299)=0,"",$N299/($D299*$E299+SUM($G299))))</f>
        <v/>
      </c>
      <c r="P299" s="9" t="str">
        <f>IF(OR($D299="",$I299="",$I299=0),"",$N299/$I299)</f>
        <v/>
      </c>
      <c r="Q299" s="10" t="str">
        <f>IF($D299="","",IF($N299&gt;0,"Win",IF($N299&lt;0,"Loss","Even")))</f>
        <v/>
      </c>
      <c r="R299" s="7" t="str">
        <f>IF($D299="","",SUM($N$2:$N299))</f>
        <v/>
      </c>
      <c r="S299" s="7" t="str">
        <f>IF($D299="","",MAX(0,MAX($R$2:$R299)))</f>
        <v/>
      </c>
      <c r="T299" s="7" t="str">
        <f>IF($D299="","",$S299-$R299)</f>
        <v/>
      </c>
    </row>
    <row r="300">
      <c r="A300" s="4" t="n"/>
      <c r="D300" s="5" t="n"/>
      <c r="E300" s="5" t="n"/>
      <c r="F300" s="5" t="n"/>
      <c r="G300" s="6" t="n"/>
      <c r="H300" s="6" t="n"/>
      <c r="I300" s="6" t="n"/>
      <c r="L300" s="7" t="str">
        <f>IF($D300="","",IF($C300="Short",$D300*($E300-$F300),$D300*($F300-$E300)))</f>
        <v/>
      </c>
      <c r="M300" s="7" t="str">
        <f>IF($D300="","",SUM($G300,$H300))</f>
        <v/>
      </c>
      <c r="N300" s="7" t="str">
        <f>IF($D300="","",$L300-$M300)</f>
        <v/>
      </c>
      <c r="O300" s="8" t="str">
        <f>IF($D300="","",IF($D300*$E300+SUM($G300)=0,"",$N300/($D300*$E300+SUM($G300))))</f>
        <v/>
      </c>
      <c r="P300" s="9" t="str">
        <f>IF(OR($D300="",$I300="",$I300=0),"",$N300/$I300)</f>
        <v/>
      </c>
      <c r="Q300" s="10" t="str">
        <f>IF($D300="","",IF($N300&gt;0,"Win",IF($N300&lt;0,"Loss","Even")))</f>
        <v/>
      </c>
      <c r="R300" s="7" t="str">
        <f>IF($D300="","",SUM($N$2:$N300))</f>
        <v/>
      </c>
      <c r="S300" s="7" t="str">
        <f>IF($D300="","",MAX(0,MAX($R$2:$R300)))</f>
        <v/>
      </c>
      <c r="T300" s="7" t="str">
        <f>IF($D300="","",$S300-$R300)</f>
        <v/>
      </c>
    </row>
    <row r="301">
      <c r="A301" s="4" t="n"/>
      <c r="D301" s="5" t="n"/>
      <c r="E301" s="5" t="n"/>
      <c r="F301" s="5" t="n"/>
      <c r="G301" s="6" t="n"/>
      <c r="H301" s="6" t="n"/>
      <c r="I301" s="6" t="n"/>
      <c r="L301" s="7" t="str">
        <f>IF($D301="","",IF($C301="Short",$D301*($E301-$F301),$D301*($F301-$E301)))</f>
        <v/>
      </c>
      <c r="M301" s="7" t="str">
        <f>IF($D301="","",SUM($G301,$H301))</f>
        <v/>
      </c>
      <c r="N301" s="7" t="str">
        <f>IF($D301="","",$L301-$M301)</f>
        <v/>
      </c>
      <c r="O301" s="8" t="str">
        <f>IF($D301="","",IF($D301*$E301+SUM($G301)=0,"",$N301/($D301*$E301+SUM($G301))))</f>
        <v/>
      </c>
      <c r="P301" s="9" t="str">
        <f>IF(OR($D301="",$I301="",$I301=0),"",$N301/$I301)</f>
        <v/>
      </c>
      <c r="Q301" s="10" t="str">
        <f>IF($D301="","",IF($N301&gt;0,"Win",IF($N301&lt;0,"Loss","Even")))</f>
        <v/>
      </c>
      <c r="R301" s="7" t="str">
        <f>IF($D301="","",SUM($N$2:$N301))</f>
        <v/>
      </c>
      <c r="S301" s="7" t="str">
        <f>IF($D301="","",MAX(0,MAX($R$2:$R301)))</f>
        <v/>
      </c>
      <c r="T301" s="7" t="str">
        <f>IF($D301="","",$S301-$R301)</f>
        <v/>
      </c>
    </row>
  </sheetData>
  <dataValidations count="1">
    <dataValidation sqref="C2:C301" showDropDown="0" showInputMessage="0" showErrorMessage="1" allowBlank="1" errorTitle="Direction" error="Choose Long or Short." type="list">
      <formula1>"Long,Short"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90" customWidth="1" min="3" max="3"/>
  </cols>
  <sheetData>
    <row r="1">
      <c r="A1" s="11" t="inlineStr">
        <is>
          <t>Measure</t>
        </is>
      </c>
      <c r="B1" s="11" t="inlineStr">
        <is>
          <t>Value</t>
        </is>
      </c>
      <c r="C1" s="11" t="inlineStr">
        <is>
          <t>How it is calculated</t>
        </is>
      </c>
    </row>
    <row r="2">
      <c r="A2" s="12" t="inlineStr">
        <is>
          <t>Closed trades</t>
        </is>
      </c>
      <c r="B2" s="13">
        <f>COUNT(Journal!$N$2:$N$301)</f>
        <v>4</v>
      </c>
      <c r="C2" t="inlineStr">
        <is>
          <t>Rows in the Journal with shares entered.</t>
        </is>
      </c>
    </row>
    <row r="3">
      <c r="A3" s="12" t="inlineStr">
        <is>
          <t>Wins</t>
        </is>
      </c>
      <c r="B3" s="13">
        <f>COUNTIF(Journal!$Q$2:$Q$301,"Win")</f>
        <v>2</v>
      </c>
      <c r="C3" t="inlineStr">
        <is>
          <t>Net P/L above zero, after fees.</t>
        </is>
      </c>
    </row>
    <row r="4">
      <c r="A4" s="12" t="inlineStr">
        <is>
          <t>Losses</t>
        </is>
      </c>
      <c r="B4" s="13">
        <f>COUNTIF(Journal!$Q$2:$Q$301,"Loss")</f>
        <v>2</v>
      </c>
      <c r="C4" t="inlineStr">
        <is>
          <t>Net P/L below zero, after fees.</t>
        </is>
      </c>
    </row>
    <row r="5">
      <c r="A5" s="12" t="inlineStr">
        <is>
          <t>Even</t>
        </is>
      </c>
      <c r="B5" s="13">
        <f>COUNTIF(Journal!$Q$2:$Q$301,"Even")</f>
        <v>0</v>
      </c>
      <c r="C5" t="inlineStr">
        <is>
          <t>Net P/L exactly zero.</t>
        </is>
      </c>
    </row>
    <row r="6">
      <c r="A6" s="12" t="inlineStr">
        <is>
          <t>Win rate</t>
        </is>
      </c>
      <c r="B6" s="14">
        <f>IF(B2=0,"",B3/B2)</f>
        <v>0.5</v>
      </c>
      <c r="C6" t="inlineStr">
        <is>
          <t>Wins divided by closed trades.</t>
        </is>
      </c>
    </row>
    <row r="7">
      <c r="A7" s="12" t="inlineStr">
        <is>
          <t>Total net P/L</t>
        </is>
      </c>
      <c r="B7" s="6">
        <f>SUM(Journal!$N$2:$N$301)</f>
        <v>345.9000000000002</v>
      </c>
      <c r="C7" t="inlineStr">
        <is>
          <t>Sum of Net P/L.</t>
        </is>
      </c>
    </row>
    <row r="8">
      <c r="A8" s="12" t="inlineStr">
        <is>
          <t>Gross wins</t>
        </is>
      </c>
      <c r="B8" s="6">
        <f>SUMIF(Journal!$N$2:$N$301,"&gt;0")</f>
        <v>448.2000000000003</v>
      </c>
      <c r="C8" t="inlineStr">
        <is>
          <t>Sum of the winning trades' Net P/L.</t>
        </is>
      </c>
    </row>
    <row r="9">
      <c r="A9" s="12" t="inlineStr">
        <is>
          <t>Gross losses</t>
        </is>
      </c>
      <c r="B9" s="6">
        <f>SUMIF(Journal!$N$2:$N$301,"&lt;0")</f>
        <v>-102.30000000000013</v>
      </c>
      <c r="C9" t="inlineStr">
        <is>
          <t>Sum of the losing trades' Net P/L (a negative number).</t>
        </is>
      </c>
    </row>
    <row r="10">
      <c r="A10" s="12" t="inlineStr">
        <is>
          <t>Average win</t>
        </is>
      </c>
      <c r="B10" s="6">
        <f>IF(B3=0,"",B8/B3)</f>
        <v>224.10000000000014</v>
      </c>
      <c r="C10" t="inlineStr">
        <is>
          <t>Gross wins divided by wins.</t>
        </is>
      </c>
    </row>
    <row r="11">
      <c r="A11" s="12" t="inlineStr">
        <is>
          <t>Average loss</t>
        </is>
      </c>
      <c r="B11" s="6">
        <f>IF(B4=0,"",B9/B4)</f>
        <v>-51.15000000000006</v>
      </c>
      <c r="C11" t="inlineStr">
        <is>
          <t>Gross losses divided by losses (a negative number).</t>
        </is>
      </c>
    </row>
    <row r="12">
      <c r="A12" s="12" t="inlineStr">
        <is>
          <t>Profit factor</t>
        </is>
      </c>
      <c r="B12" s="15">
        <f>IF(B9=0,"",B8/-B9)</f>
        <v>4.381231671554249</v>
      </c>
      <c r="C12" t="inlineStr">
        <is>
          <t>Gross wins divided by the size of gross losses.</t>
        </is>
      </c>
    </row>
    <row r="13">
      <c r="A13" s="12" t="inlineStr">
        <is>
          <t>Expectancy per trade</t>
        </is>
      </c>
      <c r="B13" s="6">
        <f>IF(B2=0,"",B7/B2)</f>
        <v>86.47500000000005</v>
      </c>
      <c r="C13" t="inlineStr">
        <is>
          <t>Total net P/L divided by closed trades.</t>
        </is>
      </c>
    </row>
    <row r="14">
      <c r="A14" s="12" t="inlineStr">
        <is>
          <t>Largest win</t>
        </is>
      </c>
      <c r="B14" s="6">
        <f>IF(B2=0,"",MAX(Journal!$N$2:$N$301))</f>
        <v>332.1000000000002</v>
      </c>
      <c r="C14" t="inlineStr">
        <is>
          <t>Highest Net P/L.</t>
        </is>
      </c>
    </row>
    <row r="15">
      <c r="A15" s="12" t="inlineStr">
        <is>
          <t>Largest loss</t>
        </is>
      </c>
      <c r="B15" s="6">
        <f>IF(B2=0,"",MIN(Journal!$N$2:$N$301))</f>
        <v>-92.40000000000012</v>
      </c>
      <c r="C15" t="inlineStr">
        <is>
          <t>Lowest Net P/L.</t>
        </is>
      </c>
    </row>
    <row r="16">
      <c r="A16" s="12" t="inlineStr">
        <is>
          <t>Total fees</t>
        </is>
      </c>
      <c r="B16" s="6">
        <f>SUM(Journal!$M$2:$M$301)</f>
        <v>39.6</v>
      </c>
      <c r="C16" t="inlineStr">
        <is>
          <t>Entry and exit fees together.</t>
        </is>
      </c>
    </row>
    <row r="17">
      <c r="A17" s="12" t="inlineStr">
        <is>
          <t>Maximum drawdown</t>
        </is>
      </c>
      <c r="B17" s="6">
        <f>IF(B2=0,"",MAX(Journal!$T$2:$T$301))</f>
        <v>92.40000000000012</v>
      </c>
      <c r="C17" t="inlineStr">
        <is>
          <t>Largest fall from the running peak of cumulative Net P/L (the peak starts at zero).</t>
        </is>
      </c>
    </row>
    <row r="18">
      <c r="A18" s="12" t="inlineStr">
        <is>
          <t>Average R multiple</t>
        </is>
      </c>
      <c r="B18" s="15">
        <f>IFERROR(AVERAGE(Journal!$P$2:$P$301),"")</f>
        <v>0.6243750000000002</v>
      </c>
      <c r="C18" t="inlineStr">
        <is>
          <t>Average of Net P/L divided by Initial risk, over rows that have an Initial risk.</t>
        </is>
      </c>
    </row>
    <row r="20">
      <c r="A20" t="inlineStr">
        <is>
          <t>Arithmetic only. Not tax, financial or investment advice. Nothing you enter leaves your computer.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8" customWidth="1" min="6" max="6"/>
    <col width="20" customWidth="1" min="7" max="7"/>
    <col width="18" customWidth="1" min="8" max="8"/>
    <col width="12" customWidth="1" min="9" max="9"/>
  </cols>
  <sheetData>
    <row r="1" ht="32" customHeight="1">
      <c r="A1" s="3" t="inlineStr">
        <is>
          <t>Symbol</t>
        </is>
      </c>
      <c r="B1" s="3" t="inlineStr">
        <is>
          <t>Fills</t>
        </is>
      </c>
      <c r="C1" s="3" t="inlineStr">
        <is>
          <t>Bought qty</t>
        </is>
      </c>
      <c r="D1" s="3" t="inlineStr">
        <is>
          <t>Sold qty</t>
        </is>
      </c>
      <c r="E1" s="3" t="inlineStr">
        <is>
          <t>Open qty</t>
        </is>
      </c>
      <c r="F1" s="3" t="inlineStr">
        <is>
          <t>Net paid on buys</t>
        </is>
      </c>
      <c r="G1" s="3" t="inlineStr">
        <is>
          <t>Net received on sells</t>
        </is>
      </c>
      <c r="H1" s="3" t="inlineStr">
        <is>
          <t>Received minus paid</t>
        </is>
      </c>
      <c r="I1" s="3" t="inlineStr">
        <is>
          <t>Fees</t>
        </is>
      </c>
    </row>
    <row r="2">
      <c r="A2" t="inlineStr">
        <is>
          <t>EXMP</t>
        </is>
      </c>
      <c r="B2" s="16">
        <f>IF($A2="","",COUNTIFS(Trades!$B$2:$B$5001,$A2))</f>
        <v>2</v>
      </c>
      <c r="C2" s="17">
        <f>IF($A2="","",SUMIFS(Trades!$D$2:$D$5001,Trades!$B$2:$B$5001,$A2,Trades!$C$2:$C$5001,"buy"))</f>
        <v>100</v>
      </c>
      <c r="D2" s="17">
        <f>IF($A2="","",SUMIFS(Trades!$D$2:$D$5001,Trades!$B$2:$B$5001,$A2,Trades!$C$2:$C$5001,"sell"))</f>
        <v>100</v>
      </c>
      <c r="E2" s="17">
        <f>IF($A2="","",$C2-$D2)</f>
        <v>0</v>
      </c>
      <c r="F2" s="7">
        <f>IF($A2="","",SUMIFS(Trades!$H$2:$H$5001,Trades!$B$2:$B$5001,$A2,Trades!$C$2:$C$5001,"buy"))</f>
        <v>4222.95</v>
      </c>
      <c r="G2" s="7">
        <f>IF($A2="","",SUMIFS(Trades!$H$2:$H$5001,Trades!$B$2:$B$5001,$A2,Trades!$C$2:$C$5001,"sell"))</f>
        <v>4555.05</v>
      </c>
      <c r="H2" s="7">
        <f>IF($A2="","",$G2-$F2)</f>
        <v>332.10000000000036</v>
      </c>
      <c r="I2" s="7">
        <f>IF($A2="","",SUMIFS(Trades!$G$2:$G$5001,Trades!$B$2:$B$5001,$A2))</f>
        <v>9.9</v>
      </c>
    </row>
    <row r="3">
      <c r="A3" t="inlineStr">
        <is>
          <t>DEMO</t>
        </is>
      </c>
      <c r="B3" s="16">
        <f>IF($A3="","",COUNTIFS(Trades!$B$2:$B$5001,$A3))</f>
        <v>2</v>
      </c>
      <c r="C3" s="17">
        <f>IF($A3="","",SUMIFS(Trades!$D$2:$D$5001,Trades!$B$2:$B$5001,$A3,Trades!$C$2:$C$5001,"buy"))</f>
        <v>150</v>
      </c>
      <c r="D3" s="17">
        <f>IF($A3="","",SUMIFS(Trades!$D$2:$D$5001,Trades!$B$2:$B$5001,$A3,Trades!$C$2:$C$5001,"sell"))</f>
        <v>150</v>
      </c>
      <c r="E3" s="17">
        <f>IF($A3="","",$C3-$D3)</f>
        <v>0</v>
      </c>
      <c r="F3" s="7">
        <f>IF($A3="","",SUMIFS(Trades!$H$2:$H$5001,Trades!$B$2:$B$5001,$A3,Trades!$C$2:$C$5001,"buy"))</f>
        <v>2847.45</v>
      </c>
      <c r="G3" s="7">
        <f>IF($A3="","",SUMIFS(Trades!$H$2:$H$5001,Trades!$B$2:$B$5001,$A3,Trades!$C$2:$C$5001,"sell"))</f>
        <v>2755.05</v>
      </c>
      <c r="H3" s="7">
        <f>IF($A3="","",$G3-$F3)</f>
        <v>-92.39999999999964</v>
      </c>
      <c r="I3" s="7">
        <f>IF($A3="","",SUMIFS(Trades!$G$2:$G$5001,Trades!$B$2:$B$5001,$A3))</f>
        <v>9.9</v>
      </c>
    </row>
    <row r="4">
      <c r="B4" s="16" t="str">
        <f>IF($A4="","",COUNTIFS(Trades!$B$2:$B$5001,$A4))</f>
        <v/>
      </c>
      <c r="C4" s="17" t="str">
        <f>IF($A4="","",SUMIFS(Trades!$D$2:$D$5001,Trades!$B$2:$B$5001,$A4,Trades!$C$2:$C$5001,"buy"))</f>
        <v/>
      </c>
      <c r="D4" s="17" t="str">
        <f>IF($A4="","",SUMIFS(Trades!$D$2:$D$5001,Trades!$B$2:$B$5001,$A4,Trades!$C$2:$C$5001,"sell"))</f>
        <v/>
      </c>
      <c r="E4" s="17" t="str">
        <f>IF($A4="","",$C4-$D4)</f>
        <v/>
      </c>
      <c r="F4" s="7" t="str">
        <f>IF($A4="","",SUMIFS(Trades!$H$2:$H$5001,Trades!$B$2:$B$5001,$A4,Trades!$C$2:$C$5001,"buy"))</f>
        <v/>
      </c>
      <c r="G4" s="7" t="str">
        <f>IF($A4="","",SUMIFS(Trades!$H$2:$H$5001,Trades!$B$2:$B$5001,$A4,Trades!$C$2:$C$5001,"sell"))</f>
        <v/>
      </c>
      <c r="H4" s="7" t="str">
        <f>IF($A4="","",$G4-$F4)</f>
        <v/>
      </c>
      <c r="I4" s="7" t="str">
        <f>IF($A4="","",SUMIFS(Trades!$G$2:$G$5001,Trades!$B$2:$B$5001,$A4))</f>
        <v/>
      </c>
    </row>
    <row r="5">
      <c r="B5" s="16" t="str">
        <f>IF($A5="","",COUNTIFS(Trades!$B$2:$B$5001,$A5))</f>
        <v/>
      </c>
      <c r="C5" s="17" t="str">
        <f>IF($A5="","",SUMIFS(Trades!$D$2:$D$5001,Trades!$B$2:$B$5001,$A5,Trades!$C$2:$C$5001,"buy"))</f>
        <v/>
      </c>
      <c r="D5" s="17" t="str">
        <f>IF($A5="","",SUMIFS(Trades!$D$2:$D$5001,Trades!$B$2:$B$5001,$A5,Trades!$C$2:$C$5001,"sell"))</f>
        <v/>
      </c>
      <c r="E5" s="17" t="str">
        <f>IF($A5="","",$C5-$D5)</f>
        <v/>
      </c>
      <c r="F5" s="7" t="str">
        <f>IF($A5="","",SUMIFS(Trades!$H$2:$H$5001,Trades!$B$2:$B$5001,$A5,Trades!$C$2:$C$5001,"buy"))</f>
        <v/>
      </c>
      <c r="G5" s="7" t="str">
        <f>IF($A5="","",SUMIFS(Trades!$H$2:$H$5001,Trades!$B$2:$B$5001,$A5,Trades!$C$2:$C$5001,"sell"))</f>
        <v/>
      </c>
      <c r="H5" s="7" t="str">
        <f>IF($A5="","",$G5-$F5)</f>
        <v/>
      </c>
      <c r="I5" s="7" t="str">
        <f>IF($A5="","",SUMIFS(Trades!$G$2:$G$5001,Trades!$B$2:$B$5001,$A5))</f>
        <v/>
      </c>
    </row>
    <row r="6">
      <c r="B6" s="16" t="str">
        <f>IF($A6="","",COUNTIFS(Trades!$B$2:$B$5001,$A6))</f>
        <v/>
      </c>
      <c r="C6" s="17" t="str">
        <f>IF($A6="","",SUMIFS(Trades!$D$2:$D$5001,Trades!$B$2:$B$5001,$A6,Trades!$C$2:$C$5001,"buy"))</f>
        <v/>
      </c>
      <c r="D6" s="17" t="str">
        <f>IF($A6="","",SUMIFS(Trades!$D$2:$D$5001,Trades!$B$2:$B$5001,$A6,Trades!$C$2:$C$5001,"sell"))</f>
        <v/>
      </c>
      <c r="E6" s="17" t="str">
        <f>IF($A6="","",$C6-$D6)</f>
        <v/>
      </c>
      <c r="F6" s="7" t="str">
        <f>IF($A6="","",SUMIFS(Trades!$H$2:$H$5001,Trades!$B$2:$B$5001,$A6,Trades!$C$2:$C$5001,"buy"))</f>
        <v/>
      </c>
      <c r="G6" s="7" t="str">
        <f>IF($A6="","",SUMIFS(Trades!$H$2:$H$5001,Trades!$B$2:$B$5001,$A6,Trades!$C$2:$C$5001,"sell"))</f>
        <v/>
      </c>
      <c r="H6" s="7" t="str">
        <f>IF($A6="","",$G6-$F6)</f>
        <v/>
      </c>
      <c r="I6" s="7" t="str">
        <f>IF($A6="","",SUMIFS(Trades!$G$2:$G$5001,Trades!$B$2:$B$5001,$A6))</f>
        <v/>
      </c>
    </row>
    <row r="7">
      <c r="B7" s="16" t="str">
        <f>IF($A7="","",COUNTIFS(Trades!$B$2:$B$5001,$A7))</f>
        <v/>
      </c>
      <c r="C7" s="17" t="str">
        <f>IF($A7="","",SUMIFS(Trades!$D$2:$D$5001,Trades!$B$2:$B$5001,$A7,Trades!$C$2:$C$5001,"buy"))</f>
        <v/>
      </c>
      <c r="D7" s="17" t="str">
        <f>IF($A7="","",SUMIFS(Trades!$D$2:$D$5001,Trades!$B$2:$B$5001,$A7,Trades!$C$2:$C$5001,"sell"))</f>
        <v/>
      </c>
      <c r="E7" s="17" t="str">
        <f>IF($A7="","",$C7-$D7)</f>
        <v/>
      </c>
      <c r="F7" s="7" t="str">
        <f>IF($A7="","",SUMIFS(Trades!$H$2:$H$5001,Trades!$B$2:$B$5001,$A7,Trades!$C$2:$C$5001,"buy"))</f>
        <v/>
      </c>
      <c r="G7" s="7" t="str">
        <f>IF($A7="","",SUMIFS(Trades!$H$2:$H$5001,Trades!$B$2:$B$5001,$A7,Trades!$C$2:$C$5001,"sell"))</f>
        <v/>
      </c>
      <c r="H7" s="7" t="str">
        <f>IF($A7="","",$G7-$F7)</f>
        <v/>
      </c>
      <c r="I7" s="7" t="str">
        <f>IF($A7="","",SUMIFS(Trades!$G$2:$G$5001,Trades!$B$2:$B$5001,$A7))</f>
        <v/>
      </c>
    </row>
    <row r="8">
      <c r="B8" s="16" t="str">
        <f>IF($A8="","",COUNTIFS(Trades!$B$2:$B$5001,$A8))</f>
        <v/>
      </c>
      <c r="C8" s="17" t="str">
        <f>IF($A8="","",SUMIFS(Trades!$D$2:$D$5001,Trades!$B$2:$B$5001,$A8,Trades!$C$2:$C$5001,"buy"))</f>
        <v/>
      </c>
      <c r="D8" s="17" t="str">
        <f>IF($A8="","",SUMIFS(Trades!$D$2:$D$5001,Trades!$B$2:$B$5001,$A8,Trades!$C$2:$C$5001,"sell"))</f>
        <v/>
      </c>
      <c r="E8" s="17" t="str">
        <f>IF($A8="","",$C8-$D8)</f>
        <v/>
      </c>
      <c r="F8" s="7" t="str">
        <f>IF($A8="","",SUMIFS(Trades!$H$2:$H$5001,Trades!$B$2:$B$5001,$A8,Trades!$C$2:$C$5001,"buy"))</f>
        <v/>
      </c>
      <c r="G8" s="7" t="str">
        <f>IF($A8="","",SUMIFS(Trades!$H$2:$H$5001,Trades!$B$2:$B$5001,$A8,Trades!$C$2:$C$5001,"sell"))</f>
        <v/>
      </c>
      <c r="H8" s="7" t="str">
        <f>IF($A8="","",$G8-$F8)</f>
        <v/>
      </c>
      <c r="I8" s="7" t="str">
        <f>IF($A8="","",SUMIFS(Trades!$G$2:$G$5001,Trades!$B$2:$B$5001,$A8))</f>
        <v/>
      </c>
    </row>
    <row r="9">
      <c r="B9" s="16" t="str">
        <f>IF($A9="","",COUNTIFS(Trades!$B$2:$B$5001,$A9))</f>
        <v/>
      </c>
      <c r="C9" s="17" t="str">
        <f>IF($A9="","",SUMIFS(Trades!$D$2:$D$5001,Trades!$B$2:$B$5001,$A9,Trades!$C$2:$C$5001,"buy"))</f>
        <v/>
      </c>
      <c r="D9" s="17" t="str">
        <f>IF($A9="","",SUMIFS(Trades!$D$2:$D$5001,Trades!$B$2:$B$5001,$A9,Trades!$C$2:$C$5001,"sell"))</f>
        <v/>
      </c>
      <c r="E9" s="17" t="str">
        <f>IF($A9="","",$C9-$D9)</f>
        <v/>
      </c>
      <c r="F9" s="7" t="str">
        <f>IF($A9="","",SUMIFS(Trades!$H$2:$H$5001,Trades!$B$2:$B$5001,$A9,Trades!$C$2:$C$5001,"buy"))</f>
        <v/>
      </c>
      <c r="G9" s="7" t="str">
        <f>IF($A9="","",SUMIFS(Trades!$H$2:$H$5001,Trades!$B$2:$B$5001,$A9,Trades!$C$2:$C$5001,"sell"))</f>
        <v/>
      </c>
      <c r="H9" s="7" t="str">
        <f>IF($A9="","",$G9-$F9)</f>
        <v/>
      </c>
      <c r="I9" s="7" t="str">
        <f>IF($A9="","",SUMIFS(Trades!$G$2:$G$5001,Trades!$B$2:$B$5001,$A9))</f>
        <v/>
      </c>
    </row>
    <row r="10">
      <c r="B10" s="16" t="str">
        <f>IF($A10="","",COUNTIFS(Trades!$B$2:$B$5001,$A10))</f>
        <v/>
      </c>
      <c r="C10" s="17" t="str">
        <f>IF($A10="","",SUMIFS(Trades!$D$2:$D$5001,Trades!$B$2:$B$5001,$A10,Trades!$C$2:$C$5001,"buy"))</f>
        <v/>
      </c>
      <c r="D10" s="17" t="str">
        <f>IF($A10="","",SUMIFS(Trades!$D$2:$D$5001,Trades!$B$2:$B$5001,$A10,Trades!$C$2:$C$5001,"sell"))</f>
        <v/>
      </c>
      <c r="E10" s="17" t="str">
        <f>IF($A10="","",$C10-$D10)</f>
        <v/>
      </c>
      <c r="F10" s="7" t="str">
        <f>IF($A10="","",SUMIFS(Trades!$H$2:$H$5001,Trades!$B$2:$B$5001,$A10,Trades!$C$2:$C$5001,"buy"))</f>
        <v/>
      </c>
      <c r="G10" s="7" t="str">
        <f>IF($A10="","",SUMIFS(Trades!$H$2:$H$5001,Trades!$B$2:$B$5001,$A10,Trades!$C$2:$C$5001,"sell"))</f>
        <v/>
      </c>
      <c r="H10" s="7" t="str">
        <f>IF($A10="","",$G10-$F10)</f>
        <v/>
      </c>
      <c r="I10" s="7" t="str">
        <f>IF($A10="","",SUMIFS(Trades!$G$2:$G$5001,Trades!$B$2:$B$5001,$A10))</f>
        <v/>
      </c>
    </row>
    <row r="11">
      <c r="B11" s="16" t="str">
        <f>IF($A11="","",COUNTIFS(Trades!$B$2:$B$5001,$A11))</f>
        <v/>
      </c>
      <c r="C11" s="17" t="str">
        <f>IF($A11="","",SUMIFS(Trades!$D$2:$D$5001,Trades!$B$2:$B$5001,$A11,Trades!$C$2:$C$5001,"buy"))</f>
        <v/>
      </c>
      <c r="D11" s="17" t="str">
        <f>IF($A11="","",SUMIFS(Trades!$D$2:$D$5001,Trades!$B$2:$B$5001,$A11,Trades!$C$2:$C$5001,"sell"))</f>
        <v/>
      </c>
      <c r="E11" s="17" t="str">
        <f>IF($A11="","",$C11-$D11)</f>
        <v/>
      </c>
      <c r="F11" s="7" t="str">
        <f>IF($A11="","",SUMIFS(Trades!$H$2:$H$5001,Trades!$B$2:$B$5001,$A11,Trades!$C$2:$C$5001,"buy"))</f>
        <v/>
      </c>
      <c r="G11" s="7" t="str">
        <f>IF($A11="","",SUMIFS(Trades!$H$2:$H$5001,Trades!$B$2:$B$5001,$A11,Trades!$C$2:$C$5001,"sell"))</f>
        <v/>
      </c>
      <c r="H11" s="7" t="str">
        <f>IF($A11="","",$G11-$F11)</f>
        <v/>
      </c>
      <c r="I11" s="7" t="str">
        <f>IF($A11="","",SUMIFS(Trades!$G$2:$G$5001,Trades!$B$2:$B$5001,$A11))</f>
        <v/>
      </c>
    </row>
    <row r="12">
      <c r="B12" s="16" t="str">
        <f>IF($A12="","",COUNTIFS(Trades!$B$2:$B$5001,$A12))</f>
        <v/>
      </c>
      <c r="C12" s="17" t="str">
        <f>IF($A12="","",SUMIFS(Trades!$D$2:$D$5001,Trades!$B$2:$B$5001,$A12,Trades!$C$2:$C$5001,"buy"))</f>
        <v/>
      </c>
      <c r="D12" s="17" t="str">
        <f>IF($A12="","",SUMIFS(Trades!$D$2:$D$5001,Trades!$B$2:$B$5001,$A12,Trades!$C$2:$C$5001,"sell"))</f>
        <v/>
      </c>
      <c r="E12" s="17" t="str">
        <f>IF($A12="","",$C12-$D12)</f>
        <v/>
      </c>
      <c r="F12" s="7" t="str">
        <f>IF($A12="","",SUMIFS(Trades!$H$2:$H$5001,Trades!$B$2:$B$5001,$A12,Trades!$C$2:$C$5001,"buy"))</f>
        <v/>
      </c>
      <c r="G12" s="7" t="str">
        <f>IF($A12="","",SUMIFS(Trades!$H$2:$H$5001,Trades!$B$2:$B$5001,$A12,Trades!$C$2:$C$5001,"sell"))</f>
        <v/>
      </c>
      <c r="H12" s="7" t="str">
        <f>IF($A12="","",$G12-$F12)</f>
        <v/>
      </c>
      <c r="I12" s="7" t="str">
        <f>IF($A12="","",SUMIFS(Trades!$G$2:$G$5001,Trades!$B$2:$B$5001,$A12))</f>
        <v/>
      </c>
    </row>
    <row r="13">
      <c r="B13" s="16" t="str">
        <f>IF($A13="","",COUNTIFS(Trades!$B$2:$B$5001,$A13))</f>
        <v/>
      </c>
      <c r="C13" s="17" t="str">
        <f>IF($A13="","",SUMIFS(Trades!$D$2:$D$5001,Trades!$B$2:$B$5001,$A13,Trades!$C$2:$C$5001,"buy"))</f>
        <v/>
      </c>
      <c r="D13" s="17" t="str">
        <f>IF($A13="","",SUMIFS(Trades!$D$2:$D$5001,Trades!$B$2:$B$5001,$A13,Trades!$C$2:$C$5001,"sell"))</f>
        <v/>
      </c>
      <c r="E13" s="17" t="str">
        <f>IF($A13="","",$C13-$D13)</f>
        <v/>
      </c>
      <c r="F13" s="7" t="str">
        <f>IF($A13="","",SUMIFS(Trades!$H$2:$H$5001,Trades!$B$2:$B$5001,$A13,Trades!$C$2:$C$5001,"buy"))</f>
        <v/>
      </c>
      <c r="G13" s="7" t="str">
        <f>IF($A13="","",SUMIFS(Trades!$H$2:$H$5001,Trades!$B$2:$B$5001,$A13,Trades!$C$2:$C$5001,"sell"))</f>
        <v/>
      </c>
      <c r="H13" s="7" t="str">
        <f>IF($A13="","",$G13-$F13)</f>
        <v/>
      </c>
      <c r="I13" s="7" t="str">
        <f>IF($A13="","",SUMIFS(Trades!$G$2:$G$5001,Trades!$B$2:$B$5001,$A13))</f>
        <v/>
      </c>
    </row>
    <row r="14">
      <c r="B14" s="16" t="str">
        <f>IF($A14="","",COUNTIFS(Trades!$B$2:$B$5001,$A14))</f>
        <v/>
      </c>
      <c r="C14" s="17" t="str">
        <f>IF($A14="","",SUMIFS(Trades!$D$2:$D$5001,Trades!$B$2:$B$5001,$A14,Trades!$C$2:$C$5001,"buy"))</f>
        <v/>
      </c>
      <c r="D14" s="17" t="str">
        <f>IF($A14="","",SUMIFS(Trades!$D$2:$D$5001,Trades!$B$2:$B$5001,$A14,Trades!$C$2:$C$5001,"sell"))</f>
        <v/>
      </c>
      <c r="E14" s="17" t="str">
        <f>IF($A14="","",$C14-$D14)</f>
        <v/>
      </c>
      <c r="F14" s="7" t="str">
        <f>IF($A14="","",SUMIFS(Trades!$H$2:$H$5001,Trades!$B$2:$B$5001,$A14,Trades!$C$2:$C$5001,"buy"))</f>
        <v/>
      </c>
      <c r="G14" s="7" t="str">
        <f>IF($A14="","",SUMIFS(Trades!$H$2:$H$5001,Trades!$B$2:$B$5001,$A14,Trades!$C$2:$C$5001,"sell"))</f>
        <v/>
      </c>
      <c r="H14" s="7" t="str">
        <f>IF($A14="","",$G14-$F14)</f>
        <v/>
      </c>
      <c r="I14" s="7" t="str">
        <f>IF($A14="","",SUMIFS(Trades!$G$2:$G$5001,Trades!$B$2:$B$5001,$A14))</f>
        <v/>
      </c>
    </row>
    <row r="15">
      <c r="B15" s="16" t="str">
        <f>IF($A15="","",COUNTIFS(Trades!$B$2:$B$5001,$A15))</f>
        <v/>
      </c>
      <c r="C15" s="17" t="str">
        <f>IF($A15="","",SUMIFS(Trades!$D$2:$D$5001,Trades!$B$2:$B$5001,$A15,Trades!$C$2:$C$5001,"buy"))</f>
        <v/>
      </c>
      <c r="D15" s="17" t="str">
        <f>IF($A15="","",SUMIFS(Trades!$D$2:$D$5001,Trades!$B$2:$B$5001,$A15,Trades!$C$2:$C$5001,"sell"))</f>
        <v/>
      </c>
      <c r="E15" s="17" t="str">
        <f>IF($A15="","",$C15-$D15)</f>
        <v/>
      </c>
      <c r="F15" s="7" t="str">
        <f>IF($A15="","",SUMIFS(Trades!$H$2:$H$5001,Trades!$B$2:$B$5001,$A15,Trades!$C$2:$C$5001,"buy"))</f>
        <v/>
      </c>
      <c r="G15" s="7" t="str">
        <f>IF($A15="","",SUMIFS(Trades!$H$2:$H$5001,Trades!$B$2:$B$5001,$A15,Trades!$C$2:$C$5001,"sell"))</f>
        <v/>
      </c>
      <c r="H15" s="7" t="str">
        <f>IF($A15="","",$G15-$F15)</f>
        <v/>
      </c>
      <c r="I15" s="7" t="str">
        <f>IF($A15="","",SUMIFS(Trades!$G$2:$G$5001,Trades!$B$2:$B$5001,$A15))</f>
        <v/>
      </c>
    </row>
    <row r="16">
      <c r="B16" s="16" t="str">
        <f>IF($A16="","",COUNTIFS(Trades!$B$2:$B$5001,$A16))</f>
        <v/>
      </c>
      <c r="C16" s="17" t="str">
        <f>IF($A16="","",SUMIFS(Trades!$D$2:$D$5001,Trades!$B$2:$B$5001,$A16,Trades!$C$2:$C$5001,"buy"))</f>
        <v/>
      </c>
      <c r="D16" s="17" t="str">
        <f>IF($A16="","",SUMIFS(Trades!$D$2:$D$5001,Trades!$B$2:$B$5001,$A16,Trades!$C$2:$C$5001,"sell"))</f>
        <v/>
      </c>
      <c r="E16" s="17" t="str">
        <f>IF($A16="","",$C16-$D16)</f>
        <v/>
      </c>
      <c r="F16" s="7" t="str">
        <f>IF($A16="","",SUMIFS(Trades!$H$2:$H$5001,Trades!$B$2:$B$5001,$A16,Trades!$C$2:$C$5001,"buy"))</f>
        <v/>
      </c>
      <c r="G16" s="7" t="str">
        <f>IF($A16="","",SUMIFS(Trades!$H$2:$H$5001,Trades!$B$2:$B$5001,$A16,Trades!$C$2:$C$5001,"sell"))</f>
        <v/>
      </c>
      <c r="H16" s="7" t="str">
        <f>IF($A16="","",$G16-$F16)</f>
        <v/>
      </c>
      <c r="I16" s="7" t="str">
        <f>IF($A16="","",SUMIFS(Trades!$G$2:$G$5001,Trades!$B$2:$B$5001,$A16))</f>
        <v/>
      </c>
    </row>
    <row r="17">
      <c r="B17" s="16" t="str">
        <f>IF($A17="","",COUNTIFS(Trades!$B$2:$B$5001,$A17))</f>
        <v/>
      </c>
      <c r="C17" s="17" t="str">
        <f>IF($A17="","",SUMIFS(Trades!$D$2:$D$5001,Trades!$B$2:$B$5001,$A17,Trades!$C$2:$C$5001,"buy"))</f>
        <v/>
      </c>
      <c r="D17" s="17" t="str">
        <f>IF($A17="","",SUMIFS(Trades!$D$2:$D$5001,Trades!$B$2:$B$5001,$A17,Trades!$C$2:$C$5001,"sell"))</f>
        <v/>
      </c>
      <c r="E17" s="17" t="str">
        <f>IF($A17="","",$C17-$D17)</f>
        <v/>
      </c>
      <c r="F17" s="7" t="str">
        <f>IF($A17="","",SUMIFS(Trades!$H$2:$H$5001,Trades!$B$2:$B$5001,$A17,Trades!$C$2:$C$5001,"buy"))</f>
        <v/>
      </c>
      <c r="G17" s="7" t="str">
        <f>IF($A17="","",SUMIFS(Trades!$H$2:$H$5001,Trades!$B$2:$B$5001,$A17,Trades!$C$2:$C$5001,"sell"))</f>
        <v/>
      </c>
      <c r="H17" s="7" t="str">
        <f>IF($A17="","",$G17-$F17)</f>
        <v/>
      </c>
      <c r="I17" s="7" t="str">
        <f>IF($A17="","",SUMIFS(Trades!$G$2:$G$5001,Trades!$B$2:$B$5001,$A17))</f>
        <v/>
      </c>
    </row>
    <row r="18">
      <c r="B18" s="16" t="str">
        <f>IF($A18="","",COUNTIFS(Trades!$B$2:$B$5001,$A18))</f>
        <v/>
      </c>
      <c r="C18" s="17" t="str">
        <f>IF($A18="","",SUMIFS(Trades!$D$2:$D$5001,Trades!$B$2:$B$5001,$A18,Trades!$C$2:$C$5001,"buy"))</f>
        <v/>
      </c>
      <c r="D18" s="17" t="str">
        <f>IF($A18="","",SUMIFS(Trades!$D$2:$D$5001,Trades!$B$2:$B$5001,$A18,Trades!$C$2:$C$5001,"sell"))</f>
        <v/>
      </c>
      <c r="E18" s="17" t="str">
        <f>IF($A18="","",$C18-$D18)</f>
        <v/>
      </c>
      <c r="F18" s="7" t="str">
        <f>IF($A18="","",SUMIFS(Trades!$H$2:$H$5001,Trades!$B$2:$B$5001,$A18,Trades!$C$2:$C$5001,"buy"))</f>
        <v/>
      </c>
      <c r="G18" s="7" t="str">
        <f>IF($A18="","",SUMIFS(Trades!$H$2:$H$5001,Trades!$B$2:$B$5001,$A18,Trades!$C$2:$C$5001,"sell"))</f>
        <v/>
      </c>
      <c r="H18" s="7" t="str">
        <f>IF($A18="","",$G18-$F18)</f>
        <v/>
      </c>
      <c r="I18" s="7" t="str">
        <f>IF($A18="","",SUMIFS(Trades!$G$2:$G$5001,Trades!$B$2:$B$5001,$A18))</f>
        <v/>
      </c>
    </row>
    <row r="19">
      <c r="B19" s="16" t="str">
        <f>IF($A19="","",COUNTIFS(Trades!$B$2:$B$5001,$A19))</f>
        <v/>
      </c>
      <c r="C19" s="17" t="str">
        <f>IF($A19="","",SUMIFS(Trades!$D$2:$D$5001,Trades!$B$2:$B$5001,$A19,Trades!$C$2:$C$5001,"buy"))</f>
        <v/>
      </c>
      <c r="D19" s="17" t="str">
        <f>IF($A19="","",SUMIFS(Trades!$D$2:$D$5001,Trades!$B$2:$B$5001,$A19,Trades!$C$2:$C$5001,"sell"))</f>
        <v/>
      </c>
      <c r="E19" s="17" t="str">
        <f>IF($A19="","",$C19-$D19)</f>
        <v/>
      </c>
      <c r="F19" s="7" t="str">
        <f>IF($A19="","",SUMIFS(Trades!$H$2:$H$5001,Trades!$B$2:$B$5001,$A19,Trades!$C$2:$C$5001,"buy"))</f>
        <v/>
      </c>
      <c r="G19" s="7" t="str">
        <f>IF($A19="","",SUMIFS(Trades!$H$2:$H$5001,Trades!$B$2:$B$5001,$A19,Trades!$C$2:$C$5001,"sell"))</f>
        <v/>
      </c>
      <c r="H19" s="7" t="str">
        <f>IF($A19="","",$G19-$F19)</f>
        <v/>
      </c>
      <c r="I19" s="7" t="str">
        <f>IF($A19="","",SUMIFS(Trades!$G$2:$G$5001,Trades!$B$2:$B$5001,$A19))</f>
        <v/>
      </c>
    </row>
    <row r="20">
      <c r="B20" s="16" t="str">
        <f>IF($A20="","",COUNTIFS(Trades!$B$2:$B$5001,$A20))</f>
        <v/>
      </c>
      <c r="C20" s="17" t="str">
        <f>IF($A20="","",SUMIFS(Trades!$D$2:$D$5001,Trades!$B$2:$B$5001,$A20,Trades!$C$2:$C$5001,"buy"))</f>
        <v/>
      </c>
      <c r="D20" s="17" t="str">
        <f>IF($A20="","",SUMIFS(Trades!$D$2:$D$5001,Trades!$B$2:$B$5001,$A20,Trades!$C$2:$C$5001,"sell"))</f>
        <v/>
      </c>
      <c r="E20" s="17" t="str">
        <f>IF($A20="","",$C20-$D20)</f>
        <v/>
      </c>
      <c r="F20" s="7" t="str">
        <f>IF($A20="","",SUMIFS(Trades!$H$2:$H$5001,Trades!$B$2:$B$5001,$A20,Trades!$C$2:$C$5001,"buy"))</f>
        <v/>
      </c>
      <c r="G20" s="7" t="str">
        <f>IF($A20="","",SUMIFS(Trades!$H$2:$H$5001,Trades!$B$2:$B$5001,$A20,Trades!$C$2:$C$5001,"sell"))</f>
        <v/>
      </c>
      <c r="H20" s="7" t="str">
        <f>IF($A20="","",$G20-$F20)</f>
        <v/>
      </c>
      <c r="I20" s="7" t="str">
        <f>IF($A20="","",SUMIFS(Trades!$G$2:$G$5001,Trades!$B$2:$B$5001,$A20))</f>
        <v/>
      </c>
    </row>
    <row r="21">
      <c r="B21" s="16" t="str">
        <f>IF($A21="","",COUNTIFS(Trades!$B$2:$B$5001,$A21))</f>
        <v/>
      </c>
      <c r="C21" s="17" t="str">
        <f>IF($A21="","",SUMIFS(Trades!$D$2:$D$5001,Trades!$B$2:$B$5001,$A21,Trades!$C$2:$C$5001,"buy"))</f>
        <v/>
      </c>
      <c r="D21" s="17" t="str">
        <f>IF($A21="","",SUMIFS(Trades!$D$2:$D$5001,Trades!$B$2:$B$5001,$A21,Trades!$C$2:$C$5001,"sell"))</f>
        <v/>
      </c>
      <c r="E21" s="17" t="str">
        <f>IF($A21="","",$C21-$D21)</f>
        <v/>
      </c>
      <c r="F21" s="7" t="str">
        <f>IF($A21="","",SUMIFS(Trades!$H$2:$H$5001,Trades!$B$2:$B$5001,$A21,Trades!$C$2:$C$5001,"buy"))</f>
        <v/>
      </c>
      <c r="G21" s="7" t="str">
        <f>IF($A21="","",SUMIFS(Trades!$H$2:$H$5001,Trades!$B$2:$B$5001,$A21,Trades!$C$2:$C$5001,"sell"))</f>
        <v/>
      </c>
      <c r="H21" s="7" t="str">
        <f>IF($A21="","",$G21-$F21)</f>
        <v/>
      </c>
      <c r="I21" s="7" t="str">
        <f>IF($A21="","",SUMIFS(Trades!$G$2:$G$5001,Trades!$B$2:$B$5001,$A21))</f>
        <v/>
      </c>
    </row>
    <row r="22">
      <c r="B22" s="16" t="str">
        <f>IF($A22="","",COUNTIFS(Trades!$B$2:$B$5001,$A22))</f>
        <v/>
      </c>
      <c r="C22" s="17" t="str">
        <f>IF($A22="","",SUMIFS(Trades!$D$2:$D$5001,Trades!$B$2:$B$5001,$A22,Trades!$C$2:$C$5001,"buy"))</f>
        <v/>
      </c>
      <c r="D22" s="17" t="str">
        <f>IF($A22="","",SUMIFS(Trades!$D$2:$D$5001,Trades!$B$2:$B$5001,$A22,Trades!$C$2:$C$5001,"sell"))</f>
        <v/>
      </c>
      <c r="E22" s="17" t="str">
        <f>IF($A22="","",$C22-$D22)</f>
        <v/>
      </c>
      <c r="F22" s="7" t="str">
        <f>IF($A22="","",SUMIFS(Trades!$H$2:$H$5001,Trades!$B$2:$B$5001,$A22,Trades!$C$2:$C$5001,"buy"))</f>
        <v/>
      </c>
      <c r="G22" s="7" t="str">
        <f>IF($A22="","",SUMIFS(Trades!$H$2:$H$5001,Trades!$B$2:$B$5001,$A22,Trades!$C$2:$C$5001,"sell"))</f>
        <v/>
      </c>
      <c r="H22" s="7" t="str">
        <f>IF($A22="","",$G22-$F22)</f>
        <v/>
      </c>
      <c r="I22" s="7" t="str">
        <f>IF($A22="","",SUMIFS(Trades!$G$2:$G$5001,Trades!$B$2:$B$5001,$A22))</f>
        <v/>
      </c>
    </row>
    <row r="23">
      <c r="B23" s="16" t="str">
        <f>IF($A23="","",COUNTIFS(Trades!$B$2:$B$5001,$A23))</f>
        <v/>
      </c>
      <c r="C23" s="17" t="str">
        <f>IF($A23="","",SUMIFS(Trades!$D$2:$D$5001,Trades!$B$2:$B$5001,$A23,Trades!$C$2:$C$5001,"buy"))</f>
        <v/>
      </c>
      <c r="D23" s="17" t="str">
        <f>IF($A23="","",SUMIFS(Trades!$D$2:$D$5001,Trades!$B$2:$B$5001,$A23,Trades!$C$2:$C$5001,"sell"))</f>
        <v/>
      </c>
      <c r="E23" s="17" t="str">
        <f>IF($A23="","",$C23-$D23)</f>
        <v/>
      </c>
      <c r="F23" s="7" t="str">
        <f>IF($A23="","",SUMIFS(Trades!$H$2:$H$5001,Trades!$B$2:$B$5001,$A23,Trades!$C$2:$C$5001,"buy"))</f>
        <v/>
      </c>
      <c r="G23" s="7" t="str">
        <f>IF($A23="","",SUMIFS(Trades!$H$2:$H$5001,Trades!$B$2:$B$5001,$A23,Trades!$C$2:$C$5001,"sell"))</f>
        <v/>
      </c>
      <c r="H23" s="7" t="str">
        <f>IF($A23="","",$G23-$F23)</f>
        <v/>
      </c>
      <c r="I23" s="7" t="str">
        <f>IF($A23="","",SUMIFS(Trades!$G$2:$G$5001,Trades!$B$2:$B$5001,$A23))</f>
        <v/>
      </c>
    </row>
    <row r="24">
      <c r="B24" s="16" t="str">
        <f>IF($A24="","",COUNTIFS(Trades!$B$2:$B$5001,$A24))</f>
        <v/>
      </c>
      <c r="C24" s="17" t="str">
        <f>IF($A24="","",SUMIFS(Trades!$D$2:$D$5001,Trades!$B$2:$B$5001,$A24,Trades!$C$2:$C$5001,"buy"))</f>
        <v/>
      </c>
      <c r="D24" s="17" t="str">
        <f>IF($A24="","",SUMIFS(Trades!$D$2:$D$5001,Trades!$B$2:$B$5001,$A24,Trades!$C$2:$C$5001,"sell"))</f>
        <v/>
      </c>
      <c r="E24" s="17" t="str">
        <f>IF($A24="","",$C24-$D24)</f>
        <v/>
      </c>
      <c r="F24" s="7" t="str">
        <f>IF($A24="","",SUMIFS(Trades!$H$2:$H$5001,Trades!$B$2:$B$5001,$A24,Trades!$C$2:$C$5001,"buy"))</f>
        <v/>
      </c>
      <c r="G24" s="7" t="str">
        <f>IF($A24="","",SUMIFS(Trades!$H$2:$H$5001,Trades!$B$2:$B$5001,$A24,Trades!$C$2:$C$5001,"sell"))</f>
        <v/>
      </c>
      <c r="H24" s="7" t="str">
        <f>IF($A24="","",$G24-$F24)</f>
        <v/>
      </c>
      <c r="I24" s="7" t="str">
        <f>IF($A24="","",SUMIFS(Trades!$G$2:$G$5001,Trades!$B$2:$B$5001,$A24))</f>
        <v/>
      </c>
    </row>
    <row r="25">
      <c r="B25" s="16" t="str">
        <f>IF($A25="","",COUNTIFS(Trades!$B$2:$B$5001,$A25))</f>
        <v/>
      </c>
      <c r="C25" s="17" t="str">
        <f>IF($A25="","",SUMIFS(Trades!$D$2:$D$5001,Trades!$B$2:$B$5001,$A25,Trades!$C$2:$C$5001,"buy"))</f>
        <v/>
      </c>
      <c r="D25" s="17" t="str">
        <f>IF($A25="","",SUMIFS(Trades!$D$2:$D$5001,Trades!$B$2:$B$5001,$A25,Trades!$C$2:$C$5001,"sell"))</f>
        <v/>
      </c>
      <c r="E25" s="17" t="str">
        <f>IF($A25="","",$C25-$D25)</f>
        <v/>
      </c>
      <c r="F25" s="7" t="str">
        <f>IF($A25="","",SUMIFS(Trades!$H$2:$H$5001,Trades!$B$2:$B$5001,$A25,Trades!$C$2:$C$5001,"buy"))</f>
        <v/>
      </c>
      <c r="G25" s="7" t="str">
        <f>IF($A25="","",SUMIFS(Trades!$H$2:$H$5001,Trades!$B$2:$B$5001,$A25,Trades!$C$2:$C$5001,"sell"))</f>
        <v/>
      </c>
      <c r="H25" s="7" t="str">
        <f>IF($A25="","",$G25-$F25)</f>
        <v/>
      </c>
      <c r="I25" s="7" t="str">
        <f>IF($A25="","",SUMIFS(Trades!$G$2:$G$5001,Trades!$B$2:$B$5001,$A25))</f>
        <v/>
      </c>
    </row>
    <row r="26">
      <c r="B26" s="16" t="str">
        <f>IF($A26="","",COUNTIFS(Trades!$B$2:$B$5001,$A26))</f>
        <v/>
      </c>
      <c r="C26" s="17" t="str">
        <f>IF($A26="","",SUMIFS(Trades!$D$2:$D$5001,Trades!$B$2:$B$5001,$A26,Trades!$C$2:$C$5001,"buy"))</f>
        <v/>
      </c>
      <c r="D26" s="17" t="str">
        <f>IF($A26="","",SUMIFS(Trades!$D$2:$D$5001,Trades!$B$2:$B$5001,$A26,Trades!$C$2:$C$5001,"sell"))</f>
        <v/>
      </c>
      <c r="E26" s="17" t="str">
        <f>IF($A26="","",$C26-$D26)</f>
        <v/>
      </c>
      <c r="F26" s="7" t="str">
        <f>IF($A26="","",SUMIFS(Trades!$H$2:$H$5001,Trades!$B$2:$B$5001,$A26,Trades!$C$2:$C$5001,"buy"))</f>
        <v/>
      </c>
      <c r="G26" s="7" t="str">
        <f>IF($A26="","",SUMIFS(Trades!$H$2:$H$5001,Trades!$B$2:$B$5001,$A26,Trades!$C$2:$C$5001,"sell"))</f>
        <v/>
      </c>
      <c r="H26" s="7" t="str">
        <f>IF($A26="","",$G26-$F26)</f>
        <v/>
      </c>
      <c r="I26" s="7" t="str">
        <f>IF($A26="","",SUMIFS(Trades!$G$2:$G$5001,Trades!$B$2:$B$5001,$A26))</f>
        <v/>
      </c>
    </row>
    <row r="27">
      <c r="B27" s="16" t="str">
        <f>IF($A27="","",COUNTIFS(Trades!$B$2:$B$5001,$A27))</f>
        <v/>
      </c>
      <c r="C27" s="17" t="str">
        <f>IF($A27="","",SUMIFS(Trades!$D$2:$D$5001,Trades!$B$2:$B$5001,$A27,Trades!$C$2:$C$5001,"buy"))</f>
        <v/>
      </c>
      <c r="D27" s="17" t="str">
        <f>IF($A27="","",SUMIFS(Trades!$D$2:$D$5001,Trades!$B$2:$B$5001,$A27,Trades!$C$2:$C$5001,"sell"))</f>
        <v/>
      </c>
      <c r="E27" s="17" t="str">
        <f>IF($A27="","",$C27-$D27)</f>
        <v/>
      </c>
      <c r="F27" s="7" t="str">
        <f>IF($A27="","",SUMIFS(Trades!$H$2:$H$5001,Trades!$B$2:$B$5001,$A27,Trades!$C$2:$C$5001,"buy"))</f>
        <v/>
      </c>
      <c r="G27" s="7" t="str">
        <f>IF($A27="","",SUMIFS(Trades!$H$2:$H$5001,Trades!$B$2:$B$5001,$A27,Trades!$C$2:$C$5001,"sell"))</f>
        <v/>
      </c>
      <c r="H27" s="7" t="str">
        <f>IF($A27="","",$G27-$F27)</f>
        <v/>
      </c>
      <c r="I27" s="7" t="str">
        <f>IF($A27="","",SUMIFS(Trades!$G$2:$G$5001,Trades!$B$2:$B$5001,$A27))</f>
        <v/>
      </c>
    </row>
    <row r="28">
      <c r="B28" s="16" t="str">
        <f>IF($A28="","",COUNTIFS(Trades!$B$2:$B$5001,$A28))</f>
        <v/>
      </c>
      <c r="C28" s="17" t="str">
        <f>IF($A28="","",SUMIFS(Trades!$D$2:$D$5001,Trades!$B$2:$B$5001,$A28,Trades!$C$2:$C$5001,"buy"))</f>
        <v/>
      </c>
      <c r="D28" s="17" t="str">
        <f>IF($A28="","",SUMIFS(Trades!$D$2:$D$5001,Trades!$B$2:$B$5001,$A28,Trades!$C$2:$C$5001,"sell"))</f>
        <v/>
      </c>
      <c r="E28" s="17" t="str">
        <f>IF($A28="","",$C28-$D28)</f>
        <v/>
      </c>
      <c r="F28" s="7" t="str">
        <f>IF($A28="","",SUMIFS(Trades!$H$2:$H$5001,Trades!$B$2:$B$5001,$A28,Trades!$C$2:$C$5001,"buy"))</f>
        <v/>
      </c>
      <c r="G28" s="7" t="str">
        <f>IF($A28="","",SUMIFS(Trades!$H$2:$H$5001,Trades!$B$2:$B$5001,$A28,Trades!$C$2:$C$5001,"sell"))</f>
        <v/>
      </c>
      <c r="H28" s="7" t="str">
        <f>IF($A28="","",$G28-$F28)</f>
        <v/>
      </c>
      <c r="I28" s="7" t="str">
        <f>IF($A28="","",SUMIFS(Trades!$G$2:$G$5001,Trades!$B$2:$B$5001,$A28))</f>
        <v/>
      </c>
    </row>
    <row r="29">
      <c r="B29" s="16" t="str">
        <f>IF($A29="","",COUNTIFS(Trades!$B$2:$B$5001,$A29))</f>
        <v/>
      </c>
      <c r="C29" s="17" t="str">
        <f>IF($A29="","",SUMIFS(Trades!$D$2:$D$5001,Trades!$B$2:$B$5001,$A29,Trades!$C$2:$C$5001,"buy"))</f>
        <v/>
      </c>
      <c r="D29" s="17" t="str">
        <f>IF($A29="","",SUMIFS(Trades!$D$2:$D$5001,Trades!$B$2:$B$5001,$A29,Trades!$C$2:$C$5001,"sell"))</f>
        <v/>
      </c>
      <c r="E29" s="17" t="str">
        <f>IF($A29="","",$C29-$D29)</f>
        <v/>
      </c>
      <c r="F29" s="7" t="str">
        <f>IF($A29="","",SUMIFS(Trades!$H$2:$H$5001,Trades!$B$2:$B$5001,$A29,Trades!$C$2:$C$5001,"buy"))</f>
        <v/>
      </c>
      <c r="G29" s="7" t="str">
        <f>IF($A29="","",SUMIFS(Trades!$H$2:$H$5001,Trades!$B$2:$B$5001,$A29,Trades!$C$2:$C$5001,"sell"))</f>
        <v/>
      </c>
      <c r="H29" s="7" t="str">
        <f>IF($A29="","",$G29-$F29)</f>
        <v/>
      </c>
      <c r="I29" s="7" t="str">
        <f>IF($A29="","",SUMIFS(Trades!$G$2:$G$5001,Trades!$B$2:$B$5001,$A29))</f>
        <v/>
      </c>
    </row>
    <row r="30">
      <c r="B30" s="16" t="str">
        <f>IF($A30="","",COUNTIFS(Trades!$B$2:$B$5001,$A30))</f>
        <v/>
      </c>
      <c r="C30" s="17" t="str">
        <f>IF($A30="","",SUMIFS(Trades!$D$2:$D$5001,Trades!$B$2:$B$5001,$A30,Trades!$C$2:$C$5001,"buy"))</f>
        <v/>
      </c>
      <c r="D30" s="17" t="str">
        <f>IF($A30="","",SUMIFS(Trades!$D$2:$D$5001,Trades!$B$2:$B$5001,$A30,Trades!$C$2:$C$5001,"sell"))</f>
        <v/>
      </c>
      <c r="E30" s="17" t="str">
        <f>IF($A30="","",$C30-$D30)</f>
        <v/>
      </c>
      <c r="F30" s="7" t="str">
        <f>IF($A30="","",SUMIFS(Trades!$H$2:$H$5001,Trades!$B$2:$B$5001,$A30,Trades!$C$2:$C$5001,"buy"))</f>
        <v/>
      </c>
      <c r="G30" s="7" t="str">
        <f>IF($A30="","",SUMIFS(Trades!$H$2:$H$5001,Trades!$B$2:$B$5001,$A30,Trades!$C$2:$C$5001,"sell"))</f>
        <v/>
      </c>
      <c r="H30" s="7" t="str">
        <f>IF($A30="","",$G30-$F30)</f>
        <v/>
      </c>
      <c r="I30" s="7" t="str">
        <f>IF($A30="","",SUMIFS(Trades!$G$2:$G$5001,Trades!$B$2:$B$5001,$A30))</f>
        <v/>
      </c>
    </row>
    <row r="31">
      <c r="B31" s="16" t="str">
        <f>IF($A31="","",COUNTIFS(Trades!$B$2:$B$5001,$A31))</f>
        <v/>
      </c>
      <c r="C31" s="17" t="str">
        <f>IF($A31="","",SUMIFS(Trades!$D$2:$D$5001,Trades!$B$2:$B$5001,$A31,Trades!$C$2:$C$5001,"buy"))</f>
        <v/>
      </c>
      <c r="D31" s="17" t="str">
        <f>IF($A31="","",SUMIFS(Trades!$D$2:$D$5001,Trades!$B$2:$B$5001,$A31,Trades!$C$2:$C$5001,"sell"))</f>
        <v/>
      </c>
      <c r="E31" s="17" t="str">
        <f>IF($A31="","",$C31-$D31)</f>
        <v/>
      </c>
      <c r="F31" s="7" t="str">
        <f>IF($A31="","",SUMIFS(Trades!$H$2:$H$5001,Trades!$B$2:$B$5001,$A31,Trades!$C$2:$C$5001,"buy"))</f>
        <v/>
      </c>
      <c r="G31" s="7" t="str">
        <f>IF($A31="","",SUMIFS(Trades!$H$2:$H$5001,Trades!$B$2:$B$5001,$A31,Trades!$C$2:$C$5001,"sell"))</f>
        <v/>
      </c>
      <c r="H31" s="7" t="str">
        <f>IF($A31="","",$G31-$F31)</f>
        <v/>
      </c>
      <c r="I31" s="7" t="str">
        <f>IF($A31="","",SUMIFS(Trades!$G$2:$G$5001,Trades!$B$2:$B$5001,$A31))</f>
        <v/>
      </c>
    </row>
    <row r="32">
      <c r="B32" s="16" t="str">
        <f>IF($A32="","",COUNTIFS(Trades!$B$2:$B$5001,$A32))</f>
        <v/>
      </c>
      <c r="C32" s="17" t="str">
        <f>IF($A32="","",SUMIFS(Trades!$D$2:$D$5001,Trades!$B$2:$B$5001,$A32,Trades!$C$2:$C$5001,"buy"))</f>
        <v/>
      </c>
      <c r="D32" s="17" t="str">
        <f>IF($A32="","",SUMIFS(Trades!$D$2:$D$5001,Trades!$B$2:$B$5001,$A32,Trades!$C$2:$C$5001,"sell"))</f>
        <v/>
      </c>
      <c r="E32" s="17" t="str">
        <f>IF($A32="","",$C32-$D32)</f>
        <v/>
      </c>
      <c r="F32" s="7" t="str">
        <f>IF($A32="","",SUMIFS(Trades!$H$2:$H$5001,Trades!$B$2:$B$5001,$A32,Trades!$C$2:$C$5001,"buy"))</f>
        <v/>
      </c>
      <c r="G32" s="7" t="str">
        <f>IF($A32="","",SUMIFS(Trades!$H$2:$H$5001,Trades!$B$2:$B$5001,$A32,Trades!$C$2:$C$5001,"sell"))</f>
        <v/>
      </c>
      <c r="H32" s="7" t="str">
        <f>IF($A32="","",$G32-$F32)</f>
        <v/>
      </c>
      <c r="I32" s="7" t="str">
        <f>IF($A32="","",SUMIFS(Trades!$G$2:$G$5001,Trades!$B$2:$B$5001,$A32))</f>
        <v/>
      </c>
    </row>
    <row r="33">
      <c r="B33" s="16" t="str">
        <f>IF($A33="","",COUNTIFS(Trades!$B$2:$B$5001,$A33))</f>
        <v/>
      </c>
      <c r="C33" s="17" t="str">
        <f>IF($A33="","",SUMIFS(Trades!$D$2:$D$5001,Trades!$B$2:$B$5001,$A33,Trades!$C$2:$C$5001,"buy"))</f>
        <v/>
      </c>
      <c r="D33" s="17" t="str">
        <f>IF($A33="","",SUMIFS(Trades!$D$2:$D$5001,Trades!$B$2:$B$5001,$A33,Trades!$C$2:$C$5001,"sell"))</f>
        <v/>
      </c>
      <c r="E33" s="17" t="str">
        <f>IF($A33="","",$C33-$D33)</f>
        <v/>
      </c>
      <c r="F33" s="7" t="str">
        <f>IF($A33="","",SUMIFS(Trades!$H$2:$H$5001,Trades!$B$2:$B$5001,$A33,Trades!$C$2:$C$5001,"buy"))</f>
        <v/>
      </c>
      <c r="G33" s="7" t="str">
        <f>IF($A33="","",SUMIFS(Trades!$H$2:$H$5001,Trades!$B$2:$B$5001,$A33,Trades!$C$2:$C$5001,"sell"))</f>
        <v/>
      </c>
      <c r="H33" s="7" t="str">
        <f>IF($A33="","",$G33-$F33)</f>
        <v/>
      </c>
      <c r="I33" s="7" t="str">
        <f>IF($A33="","",SUMIFS(Trades!$G$2:$G$5001,Trades!$B$2:$B$5001,$A33))</f>
        <v/>
      </c>
    </row>
    <row r="34">
      <c r="B34" s="16" t="str">
        <f>IF($A34="","",COUNTIFS(Trades!$B$2:$B$5001,$A34))</f>
        <v/>
      </c>
      <c r="C34" s="17" t="str">
        <f>IF($A34="","",SUMIFS(Trades!$D$2:$D$5001,Trades!$B$2:$B$5001,$A34,Trades!$C$2:$C$5001,"buy"))</f>
        <v/>
      </c>
      <c r="D34" s="17" t="str">
        <f>IF($A34="","",SUMIFS(Trades!$D$2:$D$5001,Trades!$B$2:$B$5001,$A34,Trades!$C$2:$C$5001,"sell"))</f>
        <v/>
      </c>
      <c r="E34" s="17" t="str">
        <f>IF($A34="","",$C34-$D34)</f>
        <v/>
      </c>
      <c r="F34" s="7" t="str">
        <f>IF($A34="","",SUMIFS(Trades!$H$2:$H$5001,Trades!$B$2:$B$5001,$A34,Trades!$C$2:$C$5001,"buy"))</f>
        <v/>
      </c>
      <c r="G34" s="7" t="str">
        <f>IF($A34="","",SUMIFS(Trades!$H$2:$H$5001,Trades!$B$2:$B$5001,$A34,Trades!$C$2:$C$5001,"sell"))</f>
        <v/>
      </c>
      <c r="H34" s="7" t="str">
        <f>IF($A34="","",$G34-$F34)</f>
        <v/>
      </c>
      <c r="I34" s="7" t="str">
        <f>IF($A34="","",SUMIFS(Trades!$G$2:$G$5001,Trades!$B$2:$B$5001,$A34))</f>
        <v/>
      </c>
    </row>
    <row r="35">
      <c r="B35" s="16" t="str">
        <f>IF($A35="","",COUNTIFS(Trades!$B$2:$B$5001,$A35))</f>
        <v/>
      </c>
      <c r="C35" s="17" t="str">
        <f>IF($A35="","",SUMIFS(Trades!$D$2:$D$5001,Trades!$B$2:$B$5001,$A35,Trades!$C$2:$C$5001,"buy"))</f>
        <v/>
      </c>
      <c r="D35" s="17" t="str">
        <f>IF($A35="","",SUMIFS(Trades!$D$2:$D$5001,Trades!$B$2:$B$5001,$A35,Trades!$C$2:$C$5001,"sell"))</f>
        <v/>
      </c>
      <c r="E35" s="17" t="str">
        <f>IF($A35="","",$C35-$D35)</f>
        <v/>
      </c>
      <c r="F35" s="7" t="str">
        <f>IF($A35="","",SUMIFS(Trades!$H$2:$H$5001,Trades!$B$2:$B$5001,$A35,Trades!$C$2:$C$5001,"buy"))</f>
        <v/>
      </c>
      <c r="G35" s="7" t="str">
        <f>IF($A35="","",SUMIFS(Trades!$H$2:$H$5001,Trades!$B$2:$B$5001,$A35,Trades!$C$2:$C$5001,"sell"))</f>
        <v/>
      </c>
      <c r="H35" s="7" t="str">
        <f>IF($A35="","",$G35-$F35)</f>
        <v/>
      </c>
      <c r="I35" s="7" t="str">
        <f>IF($A35="","",SUMIFS(Trades!$G$2:$G$5001,Trades!$B$2:$B$5001,$A35))</f>
        <v/>
      </c>
    </row>
    <row r="36">
      <c r="B36" s="16" t="str">
        <f>IF($A36="","",COUNTIFS(Trades!$B$2:$B$5001,$A36))</f>
        <v/>
      </c>
      <c r="C36" s="17" t="str">
        <f>IF($A36="","",SUMIFS(Trades!$D$2:$D$5001,Trades!$B$2:$B$5001,$A36,Trades!$C$2:$C$5001,"buy"))</f>
        <v/>
      </c>
      <c r="D36" s="17" t="str">
        <f>IF($A36="","",SUMIFS(Trades!$D$2:$D$5001,Trades!$B$2:$B$5001,$A36,Trades!$C$2:$C$5001,"sell"))</f>
        <v/>
      </c>
      <c r="E36" s="17" t="str">
        <f>IF($A36="","",$C36-$D36)</f>
        <v/>
      </c>
      <c r="F36" s="7" t="str">
        <f>IF($A36="","",SUMIFS(Trades!$H$2:$H$5001,Trades!$B$2:$B$5001,$A36,Trades!$C$2:$C$5001,"buy"))</f>
        <v/>
      </c>
      <c r="G36" s="7" t="str">
        <f>IF($A36="","",SUMIFS(Trades!$H$2:$H$5001,Trades!$B$2:$B$5001,$A36,Trades!$C$2:$C$5001,"sell"))</f>
        <v/>
      </c>
      <c r="H36" s="7" t="str">
        <f>IF($A36="","",$G36-$F36)</f>
        <v/>
      </c>
      <c r="I36" s="7" t="str">
        <f>IF($A36="","",SUMIFS(Trades!$G$2:$G$5001,Trades!$B$2:$B$5001,$A36))</f>
        <v/>
      </c>
    </row>
    <row r="37">
      <c r="B37" s="16" t="str">
        <f>IF($A37="","",COUNTIFS(Trades!$B$2:$B$5001,$A37))</f>
        <v/>
      </c>
      <c r="C37" s="17" t="str">
        <f>IF($A37="","",SUMIFS(Trades!$D$2:$D$5001,Trades!$B$2:$B$5001,$A37,Trades!$C$2:$C$5001,"buy"))</f>
        <v/>
      </c>
      <c r="D37" s="17" t="str">
        <f>IF($A37="","",SUMIFS(Trades!$D$2:$D$5001,Trades!$B$2:$B$5001,$A37,Trades!$C$2:$C$5001,"sell"))</f>
        <v/>
      </c>
      <c r="E37" s="17" t="str">
        <f>IF($A37="","",$C37-$D37)</f>
        <v/>
      </c>
      <c r="F37" s="7" t="str">
        <f>IF($A37="","",SUMIFS(Trades!$H$2:$H$5001,Trades!$B$2:$B$5001,$A37,Trades!$C$2:$C$5001,"buy"))</f>
        <v/>
      </c>
      <c r="G37" s="7" t="str">
        <f>IF($A37="","",SUMIFS(Trades!$H$2:$H$5001,Trades!$B$2:$B$5001,$A37,Trades!$C$2:$C$5001,"sell"))</f>
        <v/>
      </c>
      <c r="H37" s="7" t="str">
        <f>IF($A37="","",$G37-$F37)</f>
        <v/>
      </c>
      <c r="I37" s="7" t="str">
        <f>IF($A37="","",SUMIFS(Trades!$G$2:$G$5001,Trades!$B$2:$B$5001,$A37))</f>
        <v/>
      </c>
    </row>
    <row r="38">
      <c r="B38" s="16" t="str">
        <f>IF($A38="","",COUNTIFS(Trades!$B$2:$B$5001,$A38))</f>
        <v/>
      </c>
      <c r="C38" s="17" t="str">
        <f>IF($A38="","",SUMIFS(Trades!$D$2:$D$5001,Trades!$B$2:$B$5001,$A38,Trades!$C$2:$C$5001,"buy"))</f>
        <v/>
      </c>
      <c r="D38" s="17" t="str">
        <f>IF($A38="","",SUMIFS(Trades!$D$2:$D$5001,Trades!$B$2:$B$5001,$A38,Trades!$C$2:$C$5001,"sell"))</f>
        <v/>
      </c>
      <c r="E38" s="17" t="str">
        <f>IF($A38="","",$C38-$D38)</f>
        <v/>
      </c>
      <c r="F38" s="7" t="str">
        <f>IF($A38="","",SUMIFS(Trades!$H$2:$H$5001,Trades!$B$2:$B$5001,$A38,Trades!$C$2:$C$5001,"buy"))</f>
        <v/>
      </c>
      <c r="G38" s="7" t="str">
        <f>IF($A38="","",SUMIFS(Trades!$H$2:$H$5001,Trades!$B$2:$B$5001,$A38,Trades!$C$2:$C$5001,"sell"))</f>
        <v/>
      </c>
      <c r="H38" s="7" t="str">
        <f>IF($A38="","",$G38-$F38)</f>
        <v/>
      </c>
      <c r="I38" s="7" t="str">
        <f>IF($A38="","",SUMIFS(Trades!$G$2:$G$5001,Trades!$B$2:$B$5001,$A38))</f>
        <v/>
      </c>
    </row>
    <row r="39">
      <c r="B39" s="16" t="str">
        <f>IF($A39="","",COUNTIFS(Trades!$B$2:$B$5001,$A39))</f>
        <v/>
      </c>
      <c r="C39" s="17" t="str">
        <f>IF($A39="","",SUMIFS(Trades!$D$2:$D$5001,Trades!$B$2:$B$5001,$A39,Trades!$C$2:$C$5001,"buy"))</f>
        <v/>
      </c>
      <c r="D39" s="17" t="str">
        <f>IF($A39="","",SUMIFS(Trades!$D$2:$D$5001,Trades!$B$2:$B$5001,$A39,Trades!$C$2:$C$5001,"sell"))</f>
        <v/>
      </c>
      <c r="E39" s="17" t="str">
        <f>IF($A39="","",$C39-$D39)</f>
        <v/>
      </c>
      <c r="F39" s="7" t="str">
        <f>IF($A39="","",SUMIFS(Trades!$H$2:$H$5001,Trades!$B$2:$B$5001,$A39,Trades!$C$2:$C$5001,"buy"))</f>
        <v/>
      </c>
      <c r="G39" s="7" t="str">
        <f>IF($A39="","",SUMIFS(Trades!$H$2:$H$5001,Trades!$B$2:$B$5001,$A39,Trades!$C$2:$C$5001,"sell"))</f>
        <v/>
      </c>
      <c r="H39" s="7" t="str">
        <f>IF($A39="","",$G39-$F39)</f>
        <v/>
      </c>
      <c r="I39" s="7" t="str">
        <f>IF($A39="","",SUMIFS(Trades!$G$2:$G$5001,Trades!$B$2:$B$5001,$A39))</f>
        <v/>
      </c>
    </row>
    <row r="40">
      <c r="B40" s="16" t="str">
        <f>IF($A40="","",COUNTIFS(Trades!$B$2:$B$5001,$A40))</f>
        <v/>
      </c>
      <c r="C40" s="17" t="str">
        <f>IF($A40="","",SUMIFS(Trades!$D$2:$D$5001,Trades!$B$2:$B$5001,$A40,Trades!$C$2:$C$5001,"buy"))</f>
        <v/>
      </c>
      <c r="D40" s="17" t="str">
        <f>IF($A40="","",SUMIFS(Trades!$D$2:$D$5001,Trades!$B$2:$B$5001,$A40,Trades!$C$2:$C$5001,"sell"))</f>
        <v/>
      </c>
      <c r="E40" s="17" t="str">
        <f>IF($A40="","",$C40-$D40)</f>
        <v/>
      </c>
      <c r="F40" s="7" t="str">
        <f>IF($A40="","",SUMIFS(Trades!$H$2:$H$5001,Trades!$B$2:$B$5001,$A40,Trades!$C$2:$C$5001,"buy"))</f>
        <v/>
      </c>
      <c r="G40" s="7" t="str">
        <f>IF($A40="","",SUMIFS(Trades!$H$2:$H$5001,Trades!$B$2:$B$5001,$A40,Trades!$C$2:$C$5001,"sell"))</f>
        <v/>
      </c>
      <c r="H40" s="7" t="str">
        <f>IF($A40="","",$G40-$F40)</f>
        <v/>
      </c>
      <c r="I40" s="7" t="str">
        <f>IF($A40="","",SUMIFS(Trades!$G$2:$G$5001,Trades!$B$2:$B$5001,$A40))</f>
        <v/>
      </c>
    </row>
    <row r="41">
      <c r="B41" s="16" t="str">
        <f>IF($A41="","",COUNTIFS(Trades!$B$2:$B$5001,$A41))</f>
        <v/>
      </c>
      <c r="C41" s="17" t="str">
        <f>IF($A41="","",SUMIFS(Trades!$D$2:$D$5001,Trades!$B$2:$B$5001,$A41,Trades!$C$2:$C$5001,"buy"))</f>
        <v/>
      </c>
      <c r="D41" s="17" t="str">
        <f>IF($A41="","",SUMIFS(Trades!$D$2:$D$5001,Trades!$B$2:$B$5001,$A41,Trades!$C$2:$C$5001,"sell"))</f>
        <v/>
      </c>
      <c r="E41" s="17" t="str">
        <f>IF($A41="","",$C41-$D41)</f>
        <v/>
      </c>
      <c r="F41" s="7" t="str">
        <f>IF($A41="","",SUMIFS(Trades!$H$2:$H$5001,Trades!$B$2:$B$5001,$A41,Trades!$C$2:$C$5001,"buy"))</f>
        <v/>
      </c>
      <c r="G41" s="7" t="str">
        <f>IF($A41="","",SUMIFS(Trades!$H$2:$H$5001,Trades!$B$2:$B$5001,$A41,Trades!$C$2:$C$5001,"sell"))</f>
        <v/>
      </c>
      <c r="H41" s="7" t="str">
        <f>IF($A41="","",$G41-$F41)</f>
        <v/>
      </c>
      <c r="I41" s="7" t="str">
        <f>IF($A41="","",SUMIFS(Trades!$G$2:$G$5001,Trades!$B$2:$B$5001,$A41))</f>
        <v/>
      </c>
    </row>
    <row r="42">
      <c r="B42" s="16" t="str">
        <f>IF($A42="","",COUNTIFS(Trades!$B$2:$B$5001,$A42))</f>
        <v/>
      </c>
      <c r="C42" s="17" t="str">
        <f>IF($A42="","",SUMIFS(Trades!$D$2:$D$5001,Trades!$B$2:$B$5001,$A42,Trades!$C$2:$C$5001,"buy"))</f>
        <v/>
      </c>
      <c r="D42" s="17" t="str">
        <f>IF($A42="","",SUMIFS(Trades!$D$2:$D$5001,Trades!$B$2:$B$5001,$A42,Trades!$C$2:$C$5001,"sell"))</f>
        <v/>
      </c>
      <c r="E42" s="17" t="str">
        <f>IF($A42="","",$C42-$D42)</f>
        <v/>
      </c>
      <c r="F42" s="7" t="str">
        <f>IF($A42="","",SUMIFS(Trades!$H$2:$H$5001,Trades!$B$2:$B$5001,$A42,Trades!$C$2:$C$5001,"buy"))</f>
        <v/>
      </c>
      <c r="G42" s="7" t="str">
        <f>IF($A42="","",SUMIFS(Trades!$H$2:$H$5001,Trades!$B$2:$B$5001,$A42,Trades!$C$2:$C$5001,"sell"))</f>
        <v/>
      </c>
      <c r="H42" s="7" t="str">
        <f>IF($A42="","",$G42-$F42)</f>
        <v/>
      </c>
      <c r="I42" s="7" t="str">
        <f>IF($A42="","",SUMIFS(Trades!$G$2:$G$5001,Trades!$B$2:$B$5001,$A42))</f>
        <v/>
      </c>
    </row>
    <row r="43">
      <c r="B43" s="16" t="str">
        <f>IF($A43="","",COUNTIFS(Trades!$B$2:$B$5001,$A43))</f>
        <v/>
      </c>
      <c r="C43" s="17" t="str">
        <f>IF($A43="","",SUMIFS(Trades!$D$2:$D$5001,Trades!$B$2:$B$5001,$A43,Trades!$C$2:$C$5001,"buy"))</f>
        <v/>
      </c>
      <c r="D43" s="17" t="str">
        <f>IF($A43="","",SUMIFS(Trades!$D$2:$D$5001,Trades!$B$2:$B$5001,$A43,Trades!$C$2:$C$5001,"sell"))</f>
        <v/>
      </c>
      <c r="E43" s="17" t="str">
        <f>IF($A43="","",$C43-$D43)</f>
        <v/>
      </c>
      <c r="F43" s="7" t="str">
        <f>IF($A43="","",SUMIFS(Trades!$H$2:$H$5001,Trades!$B$2:$B$5001,$A43,Trades!$C$2:$C$5001,"buy"))</f>
        <v/>
      </c>
      <c r="G43" s="7" t="str">
        <f>IF($A43="","",SUMIFS(Trades!$H$2:$H$5001,Trades!$B$2:$B$5001,$A43,Trades!$C$2:$C$5001,"sell"))</f>
        <v/>
      </c>
      <c r="H43" s="7" t="str">
        <f>IF($A43="","",$G43-$F43)</f>
        <v/>
      </c>
      <c r="I43" s="7" t="str">
        <f>IF($A43="","",SUMIFS(Trades!$G$2:$G$5001,Trades!$B$2:$B$5001,$A43))</f>
        <v/>
      </c>
    </row>
    <row r="44">
      <c r="B44" s="16" t="str">
        <f>IF($A44="","",COUNTIFS(Trades!$B$2:$B$5001,$A44))</f>
        <v/>
      </c>
      <c r="C44" s="17" t="str">
        <f>IF($A44="","",SUMIFS(Trades!$D$2:$D$5001,Trades!$B$2:$B$5001,$A44,Trades!$C$2:$C$5001,"buy"))</f>
        <v/>
      </c>
      <c r="D44" s="17" t="str">
        <f>IF($A44="","",SUMIFS(Trades!$D$2:$D$5001,Trades!$B$2:$B$5001,$A44,Trades!$C$2:$C$5001,"sell"))</f>
        <v/>
      </c>
      <c r="E44" s="17" t="str">
        <f>IF($A44="","",$C44-$D44)</f>
        <v/>
      </c>
      <c r="F44" s="7" t="str">
        <f>IF($A44="","",SUMIFS(Trades!$H$2:$H$5001,Trades!$B$2:$B$5001,$A44,Trades!$C$2:$C$5001,"buy"))</f>
        <v/>
      </c>
      <c r="G44" s="7" t="str">
        <f>IF($A44="","",SUMIFS(Trades!$H$2:$H$5001,Trades!$B$2:$B$5001,$A44,Trades!$C$2:$C$5001,"sell"))</f>
        <v/>
      </c>
      <c r="H44" s="7" t="str">
        <f>IF($A44="","",$G44-$F44)</f>
        <v/>
      </c>
      <c r="I44" s="7" t="str">
        <f>IF($A44="","",SUMIFS(Trades!$G$2:$G$5001,Trades!$B$2:$B$5001,$A44))</f>
        <v/>
      </c>
    </row>
    <row r="45">
      <c r="B45" s="16" t="str">
        <f>IF($A45="","",COUNTIFS(Trades!$B$2:$B$5001,$A45))</f>
        <v/>
      </c>
      <c r="C45" s="17" t="str">
        <f>IF($A45="","",SUMIFS(Trades!$D$2:$D$5001,Trades!$B$2:$B$5001,$A45,Trades!$C$2:$C$5001,"buy"))</f>
        <v/>
      </c>
      <c r="D45" s="17" t="str">
        <f>IF($A45="","",SUMIFS(Trades!$D$2:$D$5001,Trades!$B$2:$B$5001,$A45,Trades!$C$2:$C$5001,"sell"))</f>
        <v/>
      </c>
      <c r="E45" s="17" t="str">
        <f>IF($A45="","",$C45-$D45)</f>
        <v/>
      </c>
      <c r="F45" s="7" t="str">
        <f>IF($A45="","",SUMIFS(Trades!$H$2:$H$5001,Trades!$B$2:$B$5001,$A45,Trades!$C$2:$C$5001,"buy"))</f>
        <v/>
      </c>
      <c r="G45" s="7" t="str">
        <f>IF($A45="","",SUMIFS(Trades!$H$2:$H$5001,Trades!$B$2:$B$5001,$A45,Trades!$C$2:$C$5001,"sell"))</f>
        <v/>
      </c>
      <c r="H45" s="7" t="str">
        <f>IF($A45="","",$G45-$F45)</f>
        <v/>
      </c>
      <c r="I45" s="7" t="str">
        <f>IF($A45="","",SUMIFS(Trades!$G$2:$G$5001,Trades!$B$2:$B$5001,$A45))</f>
        <v/>
      </c>
    </row>
    <row r="46">
      <c r="B46" s="16" t="str">
        <f>IF($A46="","",COUNTIFS(Trades!$B$2:$B$5001,$A46))</f>
        <v/>
      </c>
      <c r="C46" s="17" t="str">
        <f>IF($A46="","",SUMIFS(Trades!$D$2:$D$5001,Trades!$B$2:$B$5001,$A46,Trades!$C$2:$C$5001,"buy"))</f>
        <v/>
      </c>
      <c r="D46" s="17" t="str">
        <f>IF($A46="","",SUMIFS(Trades!$D$2:$D$5001,Trades!$B$2:$B$5001,$A46,Trades!$C$2:$C$5001,"sell"))</f>
        <v/>
      </c>
      <c r="E46" s="17" t="str">
        <f>IF($A46="","",$C46-$D46)</f>
        <v/>
      </c>
      <c r="F46" s="7" t="str">
        <f>IF($A46="","",SUMIFS(Trades!$H$2:$H$5001,Trades!$B$2:$B$5001,$A46,Trades!$C$2:$C$5001,"buy"))</f>
        <v/>
      </c>
      <c r="G46" s="7" t="str">
        <f>IF($A46="","",SUMIFS(Trades!$H$2:$H$5001,Trades!$B$2:$B$5001,$A46,Trades!$C$2:$C$5001,"sell"))</f>
        <v/>
      </c>
      <c r="H46" s="7" t="str">
        <f>IF($A46="","",$G46-$F46)</f>
        <v/>
      </c>
      <c r="I46" s="7" t="str">
        <f>IF($A46="","",SUMIFS(Trades!$G$2:$G$5001,Trades!$B$2:$B$5001,$A46))</f>
        <v/>
      </c>
    </row>
    <row r="47">
      <c r="B47" s="16" t="str">
        <f>IF($A47="","",COUNTIFS(Trades!$B$2:$B$5001,$A47))</f>
        <v/>
      </c>
      <c r="C47" s="17" t="str">
        <f>IF($A47="","",SUMIFS(Trades!$D$2:$D$5001,Trades!$B$2:$B$5001,$A47,Trades!$C$2:$C$5001,"buy"))</f>
        <v/>
      </c>
      <c r="D47" s="17" t="str">
        <f>IF($A47="","",SUMIFS(Trades!$D$2:$D$5001,Trades!$B$2:$B$5001,$A47,Trades!$C$2:$C$5001,"sell"))</f>
        <v/>
      </c>
      <c r="E47" s="17" t="str">
        <f>IF($A47="","",$C47-$D47)</f>
        <v/>
      </c>
      <c r="F47" s="7" t="str">
        <f>IF($A47="","",SUMIFS(Trades!$H$2:$H$5001,Trades!$B$2:$B$5001,$A47,Trades!$C$2:$C$5001,"buy"))</f>
        <v/>
      </c>
      <c r="G47" s="7" t="str">
        <f>IF($A47="","",SUMIFS(Trades!$H$2:$H$5001,Trades!$B$2:$B$5001,$A47,Trades!$C$2:$C$5001,"sell"))</f>
        <v/>
      </c>
      <c r="H47" s="7" t="str">
        <f>IF($A47="","",$G47-$F47)</f>
        <v/>
      </c>
      <c r="I47" s="7" t="str">
        <f>IF($A47="","",SUMIFS(Trades!$G$2:$G$5001,Trades!$B$2:$B$5001,$A47))</f>
        <v/>
      </c>
    </row>
    <row r="48">
      <c r="B48" s="16" t="str">
        <f>IF($A48="","",COUNTIFS(Trades!$B$2:$B$5001,$A48))</f>
        <v/>
      </c>
      <c r="C48" s="17" t="str">
        <f>IF($A48="","",SUMIFS(Trades!$D$2:$D$5001,Trades!$B$2:$B$5001,$A48,Trades!$C$2:$C$5001,"buy"))</f>
        <v/>
      </c>
      <c r="D48" s="17" t="str">
        <f>IF($A48="","",SUMIFS(Trades!$D$2:$D$5001,Trades!$B$2:$B$5001,$A48,Trades!$C$2:$C$5001,"sell"))</f>
        <v/>
      </c>
      <c r="E48" s="17" t="str">
        <f>IF($A48="","",$C48-$D48)</f>
        <v/>
      </c>
      <c r="F48" s="7" t="str">
        <f>IF($A48="","",SUMIFS(Trades!$H$2:$H$5001,Trades!$B$2:$B$5001,$A48,Trades!$C$2:$C$5001,"buy"))</f>
        <v/>
      </c>
      <c r="G48" s="7" t="str">
        <f>IF($A48="","",SUMIFS(Trades!$H$2:$H$5001,Trades!$B$2:$B$5001,$A48,Trades!$C$2:$C$5001,"sell"))</f>
        <v/>
      </c>
      <c r="H48" s="7" t="str">
        <f>IF($A48="","",$G48-$F48)</f>
        <v/>
      </c>
      <c r="I48" s="7" t="str">
        <f>IF($A48="","",SUMIFS(Trades!$G$2:$G$5001,Trades!$B$2:$B$5001,$A48))</f>
        <v/>
      </c>
    </row>
    <row r="49">
      <c r="B49" s="16" t="str">
        <f>IF($A49="","",COUNTIFS(Trades!$B$2:$B$5001,$A49))</f>
        <v/>
      </c>
      <c r="C49" s="17" t="str">
        <f>IF($A49="","",SUMIFS(Trades!$D$2:$D$5001,Trades!$B$2:$B$5001,$A49,Trades!$C$2:$C$5001,"buy"))</f>
        <v/>
      </c>
      <c r="D49" s="17" t="str">
        <f>IF($A49="","",SUMIFS(Trades!$D$2:$D$5001,Trades!$B$2:$B$5001,$A49,Trades!$C$2:$C$5001,"sell"))</f>
        <v/>
      </c>
      <c r="E49" s="17" t="str">
        <f>IF($A49="","",$C49-$D49)</f>
        <v/>
      </c>
      <c r="F49" s="7" t="str">
        <f>IF($A49="","",SUMIFS(Trades!$H$2:$H$5001,Trades!$B$2:$B$5001,$A49,Trades!$C$2:$C$5001,"buy"))</f>
        <v/>
      </c>
      <c r="G49" s="7" t="str">
        <f>IF($A49="","",SUMIFS(Trades!$H$2:$H$5001,Trades!$B$2:$B$5001,$A49,Trades!$C$2:$C$5001,"sell"))</f>
        <v/>
      </c>
      <c r="H49" s="7" t="str">
        <f>IF($A49="","",$G49-$F49)</f>
        <v/>
      </c>
      <c r="I49" s="7" t="str">
        <f>IF($A49="","",SUMIFS(Trades!$G$2:$G$5001,Trades!$B$2:$B$5001,$A49))</f>
        <v/>
      </c>
    </row>
    <row r="50">
      <c r="B50" s="16" t="str">
        <f>IF($A50="","",COUNTIFS(Trades!$B$2:$B$5001,$A50))</f>
        <v/>
      </c>
      <c r="C50" s="17" t="str">
        <f>IF($A50="","",SUMIFS(Trades!$D$2:$D$5001,Trades!$B$2:$B$5001,$A50,Trades!$C$2:$C$5001,"buy"))</f>
        <v/>
      </c>
      <c r="D50" s="17" t="str">
        <f>IF($A50="","",SUMIFS(Trades!$D$2:$D$5001,Trades!$B$2:$B$5001,$A50,Trades!$C$2:$C$5001,"sell"))</f>
        <v/>
      </c>
      <c r="E50" s="17" t="str">
        <f>IF($A50="","",$C50-$D50)</f>
        <v/>
      </c>
      <c r="F50" s="7" t="str">
        <f>IF($A50="","",SUMIFS(Trades!$H$2:$H$5001,Trades!$B$2:$B$5001,$A50,Trades!$C$2:$C$5001,"buy"))</f>
        <v/>
      </c>
      <c r="G50" s="7" t="str">
        <f>IF($A50="","",SUMIFS(Trades!$H$2:$H$5001,Trades!$B$2:$B$5001,$A50,Trades!$C$2:$C$5001,"sell"))</f>
        <v/>
      </c>
      <c r="H50" s="7" t="str">
        <f>IF($A50="","",$G50-$F50)</f>
        <v/>
      </c>
      <c r="I50" s="7" t="str">
        <f>IF($A50="","",SUMIFS(Trades!$G$2:$G$5001,Trades!$B$2:$B$5001,$A50))</f>
        <v/>
      </c>
    </row>
    <row r="51">
      <c r="B51" s="16" t="str">
        <f>IF($A51="","",COUNTIFS(Trades!$B$2:$B$5001,$A51))</f>
        <v/>
      </c>
      <c r="C51" s="17" t="str">
        <f>IF($A51="","",SUMIFS(Trades!$D$2:$D$5001,Trades!$B$2:$B$5001,$A51,Trades!$C$2:$C$5001,"buy"))</f>
        <v/>
      </c>
      <c r="D51" s="17" t="str">
        <f>IF($A51="","",SUMIFS(Trades!$D$2:$D$5001,Trades!$B$2:$B$5001,$A51,Trades!$C$2:$C$5001,"sell"))</f>
        <v/>
      </c>
      <c r="E51" s="17" t="str">
        <f>IF($A51="","",$C51-$D51)</f>
        <v/>
      </c>
      <c r="F51" s="7" t="str">
        <f>IF($A51="","",SUMIFS(Trades!$H$2:$H$5001,Trades!$B$2:$B$5001,$A51,Trades!$C$2:$C$5001,"buy"))</f>
        <v/>
      </c>
      <c r="G51" s="7" t="str">
        <f>IF($A51="","",SUMIFS(Trades!$H$2:$H$5001,Trades!$B$2:$B$5001,$A51,Trades!$C$2:$C$5001,"sell"))</f>
        <v/>
      </c>
      <c r="H51" s="7" t="str">
        <f>IF($A51="","",$G51-$F51)</f>
        <v/>
      </c>
      <c r="I51" s="7" t="str">
        <f>IF($A51="","",SUMIFS(Trades!$G$2:$G$5001,Trades!$B$2:$B$5001,$A51))</f>
        <v/>
      </c>
    </row>
    <row r="54">
      <c r="A54" t="inlineStr">
        <is>
          <t>Net paid and Net received use the Net column as exported. 'Received minus paid' equals a profit or loss only when Open qty is zero.</t>
        </is>
      </c>
    </row>
    <row r="55">
      <c r="A55" t="inlineStr">
        <is>
          <t>Arithmetic only. Not tax, financial or investment advice. Nothing you enter leaves your computer.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Statementizer Team</dc:creator>
  <dc:title xmlns:dc="http://purl.org/dc/elements/1.1/">Trading journal template</dc:title>
  <dcterms:created xmlns:dcterms="http://purl.org/dc/terms/" xmlns:xsi="http://www.w3.org/2001/XMLSchema-instance" xsi:type="dcterms:W3CDTF">2026-10-18T00:00:00Z</dcterms:created>
  <dcterms:modified xmlns:dcterms="http://purl.org/dc/terms/" xmlns:xsi="http://www.w3.org/2001/XMLSchema-instance" xsi:type="dcterms:W3CDTF">2026-10-18T00:00:00Z</dcterms:modified>
</cp:coreProperties>
</file>